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0" i="1" l="1"/>
  <c r="P120" i="1"/>
  <c r="O120" i="1"/>
  <c r="K120" i="1"/>
  <c r="D120" i="1"/>
  <c r="AU119" i="1"/>
  <c r="P119" i="1"/>
  <c r="O119" i="1"/>
  <c r="K119" i="1"/>
  <c r="D119" i="1"/>
  <c r="AU118" i="1"/>
  <c r="P118" i="1"/>
  <c r="O118" i="1"/>
  <c r="K118" i="1"/>
  <c r="D118" i="1"/>
  <c r="AU117" i="1"/>
  <c r="P117" i="1"/>
  <c r="O117" i="1"/>
  <c r="K117" i="1"/>
  <c r="D117" i="1"/>
  <c r="AU116" i="1"/>
  <c r="P116" i="1"/>
  <c r="O116" i="1"/>
  <c r="K116" i="1"/>
  <c r="D116" i="1"/>
  <c r="AU115" i="1"/>
  <c r="P115" i="1"/>
  <c r="O115" i="1"/>
  <c r="K115" i="1"/>
  <c r="D115" i="1"/>
  <c r="AU114" i="1"/>
  <c r="P114" i="1"/>
  <c r="O114" i="1"/>
  <c r="K114" i="1"/>
  <c r="D114" i="1"/>
  <c r="AU113" i="1"/>
  <c r="P113" i="1"/>
  <c r="O113" i="1"/>
  <c r="K113" i="1"/>
  <c r="D113" i="1"/>
  <c r="AU112" i="1"/>
  <c r="P112" i="1"/>
  <c r="O112" i="1"/>
  <c r="K112" i="1"/>
  <c r="D112" i="1"/>
  <c r="AU111" i="1"/>
  <c r="P111" i="1"/>
  <c r="O111" i="1"/>
  <c r="K111" i="1"/>
  <c r="D111" i="1"/>
  <c r="AU110" i="1"/>
  <c r="P110" i="1"/>
  <c r="O110" i="1"/>
  <c r="K110" i="1"/>
  <c r="D110" i="1"/>
  <c r="AU109" i="1"/>
  <c r="P109" i="1"/>
  <c r="O109" i="1"/>
  <c r="K109" i="1"/>
  <c r="D109" i="1"/>
  <c r="AU108" i="1"/>
  <c r="P108" i="1"/>
  <c r="O108" i="1"/>
  <c r="K108" i="1"/>
  <c r="D108" i="1"/>
  <c r="AU107" i="1"/>
  <c r="P107" i="1"/>
  <c r="O107" i="1"/>
  <c r="K107" i="1"/>
  <c r="D107" i="1"/>
  <c r="AU106" i="1"/>
  <c r="P106" i="1"/>
  <c r="O106" i="1"/>
  <c r="K106" i="1"/>
  <c r="D106" i="1"/>
  <c r="AU105" i="1"/>
  <c r="P105" i="1"/>
  <c r="O105" i="1"/>
  <c r="K105" i="1"/>
  <c r="D105" i="1"/>
  <c r="AU104" i="1"/>
  <c r="P104" i="1"/>
  <c r="O104" i="1"/>
  <c r="K104" i="1"/>
  <c r="D104" i="1"/>
  <c r="AU103" i="1"/>
  <c r="P103" i="1"/>
  <c r="O103" i="1"/>
  <c r="K103" i="1"/>
  <c r="D103" i="1"/>
  <c r="AU102" i="1"/>
  <c r="P102" i="1"/>
  <c r="O102" i="1"/>
  <c r="K102" i="1"/>
  <c r="D102" i="1"/>
  <c r="AU101" i="1"/>
  <c r="P101" i="1"/>
  <c r="O101" i="1"/>
  <c r="K101" i="1"/>
  <c r="D101" i="1"/>
  <c r="AU100" i="1"/>
  <c r="P100" i="1"/>
  <c r="O100" i="1"/>
  <c r="K100" i="1"/>
  <c r="D100" i="1"/>
  <c r="AU99" i="1"/>
  <c r="P99" i="1"/>
  <c r="O99" i="1"/>
  <c r="K99" i="1"/>
  <c r="D99" i="1"/>
  <c r="AU98" i="1"/>
  <c r="P98" i="1"/>
  <c r="O98" i="1"/>
  <c r="K98" i="1"/>
  <c r="D98" i="1"/>
  <c r="AU97" i="1"/>
  <c r="P97" i="1"/>
  <c r="O97" i="1"/>
  <c r="K97" i="1"/>
  <c r="D97" i="1"/>
  <c r="AU96" i="1"/>
  <c r="P96" i="1"/>
  <c r="O96" i="1"/>
  <c r="K96" i="1"/>
  <c r="D96" i="1"/>
  <c r="AU95" i="1"/>
  <c r="P95" i="1"/>
  <c r="O95" i="1"/>
  <c r="K95" i="1"/>
  <c r="D95" i="1"/>
  <c r="AU94" i="1"/>
  <c r="P94" i="1"/>
  <c r="O94" i="1"/>
  <c r="K94" i="1"/>
  <c r="D94" i="1"/>
  <c r="AU93" i="1"/>
  <c r="P93" i="1"/>
  <c r="O93" i="1"/>
  <c r="K93" i="1"/>
  <c r="D93" i="1"/>
  <c r="AU92" i="1"/>
  <c r="P92" i="1"/>
  <c r="O92" i="1"/>
  <c r="K92" i="1"/>
  <c r="D92" i="1"/>
  <c r="AU91" i="1"/>
  <c r="P91" i="1"/>
  <c r="O91" i="1"/>
  <c r="K91" i="1"/>
  <c r="D91" i="1"/>
  <c r="AU90" i="1"/>
  <c r="P90" i="1"/>
  <c r="O90" i="1"/>
  <c r="K90" i="1"/>
  <c r="D90" i="1"/>
  <c r="AU89" i="1"/>
  <c r="P89" i="1"/>
  <c r="O89" i="1"/>
  <c r="K89" i="1"/>
  <c r="D89" i="1"/>
  <c r="AU88" i="1"/>
  <c r="P88" i="1"/>
  <c r="O88" i="1"/>
  <c r="K88" i="1"/>
  <c r="D88" i="1"/>
  <c r="AU87" i="1"/>
  <c r="P87" i="1"/>
  <c r="O87" i="1"/>
  <c r="K87" i="1"/>
  <c r="D87" i="1"/>
  <c r="AU86" i="1"/>
  <c r="P86" i="1"/>
  <c r="O86" i="1"/>
  <c r="K86" i="1"/>
  <c r="D86" i="1"/>
  <c r="AU85" i="1"/>
  <c r="P85" i="1"/>
  <c r="O85" i="1"/>
  <c r="K85" i="1"/>
  <c r="AU84" i="1"/>
  <c r="P84" i="1"/>
  <c r="O84" i="1"/>
  <c r="K84" i="1"/>
  <c r="AU83" i="1"/>
  <c r="P83" i="1"/>
  <c r="O83" i="1"/>
  <c r="K83" i="1"/>
  <c r="AU82" i="1"/>
  <c r="P82" i="1"/>
  <c r="O82" i="1"/>
  <c r="K82" i="1"/>
  <c r="AU81" i="1"/>
  <c r="P81" i="1"/>
  <c r="O81" i="1"/>
  <c r="K81" i="1"/>
  <c r="AU80" i="1"/>
  <c r="P80" i="1"/>
  <c r="O80" i="1"/>
  <c r="K80" i="1"/>
  <c r="AU79" i="1"/>
  <c r="P79" i="1"/>
  <c r="O79" i="1"/>
  <c r="K79" i="1"/>
  <c r="AU78" i="1"/>
  <c r="P78" i="1"/>
  <c r="O78" i="1"/>
  <c r="K78" i="1"/>
  <c r="AU77" i="1"/>
  <c r="P77" i="1"/>
  <c r="O77" i="1"/>
  <c r="K77" i="1"/>
  <c r="AU76" i="1"/>
  <c r="P76" i="1"/>
  <c r="O76" i="1"/>
  <c r="K76" i="1"/>
  <c r="AU75" i="1"/>
  <c r="P75" i="1"/>
  <c r="O75" i="1"/>
  <c r="K75" i="1"/>
  <c r="AU74" i="1"/>
  <c r="P74" i="1"/>
  <c r="O74" i="1"/>
  <c r="K74" i="1"/>
  <c r="AU73" i="1"/>
  <c r="P73" i="1"/>
  <c r="O73" i="1"/>
  <c r="K73" i="1"/>
  <c r="AU72" i="1"/>
  <c r="P72" i="1"/>
  <c r="O72" i="1"/>
  <c r="K72" i="1"/>
  <c r="AU71" i="1"/>
  <c r="P71" i="1"/>
  <c r="O71" i="1"/>
  <c r="K71" i="1"/>
  <c r="AU70" i="1"/>
  <c r="P70" i="1"/>
  <c r="O70" i="1"/>
  <c r="K70" i="1"/>
  <c r="AU69" i="1"/>
  <c r="P69" i="1"/>
  <c r="O69" i="1"/>
  <c r="K69" i="1"/>
  <c r="AU68" i="1"/>
  <c r="P68" i="1"/>
  <c r="O68" i="1"/>
  <c r="K68" i="1"/>
  <c r="AU67" i="1"/>
  <c r="P67" i="1"/>
  <c r="O67" i="1"/>
  <c r="K67" i="1"/>
  <c r="AU66" i="1"/>
  <c r="P66" i="1"/>
  <c r="O66" i="1"/>
  <c r="K66" i="1"/>
  <c r="AU65" i="1"/>
  <c r="P65" i="1"/>
  <c r="O65" i="1"/>
  <c r="K65" i="1"/>
  <c r="D65" i="1"/>
  <c r="AU64" i="1"/>
  <c r="P64" i="1"/>
  <c r="O64" i="1"/>
  <c r="K64" i="1"/>
  <c r="D64" i="1"/>
  <c r="AU63" i="1"/>
  <c r="P63" i="1"/>
  <c r="O63" i="1"/>
  <c r="K63" i="1"/>
  <c r="D63" i="1"/>
  <c r="AU62" i="1"/>
  <c r="P62" i="1"/>
  <c r="O62" i="1"/>
  <c r="K62" i="1"/>
  <c r="D62" i="1"/>
  <c r="AU61" i="1"/>
  <c r="P61" i="1"/>
  <c r="O61" i="1"/>
  <c r="K61" i="1"/>
  <c r="D61" i="1"/>
  <c r="AU60" i="1"/>
  <c r="P60" i="1"/>
  <c r="O60" i="1"/>
  <c r="K60" i="1"/>
  <c r="D60" i="1"/>
  <c r="AU59" i="1"/>
  <c r="P59" i="1"/>
  <c r="O59" i="1"/>
  <c r="K59" i="1"/>
  <c r="D59" i="1"/>
  <c r="AU58" i="1"/>
  <c r="P58" i="1"/>
  <c r="O58" i="1"/>
  <c r="K58" i="1"/>
  <c r="D58" i="1"/>
  <c r="AU57" i="1"/>
  <c r="P57" i="1"/>
  <c r="O57" i="1"/>
  <c r="K57" i="1"/>
  <c r="D57" i="1"/>
  <c r="AU56" i="1"/>
  <c r="P56" i="1"/>
  <c r="O56" i="1"/>
  <c r="K56" i="1"/>
  <c r="D56" i="1"/>
  <c r="AU55" i="1"/>
  <c r="P55" i="1"/>
  <c r="O55" i="1"/>
  <c r="K55" i="1"/>
  <c r="D55" i="1"/>
  <c r="AU54" i="1"/>
  <c r="P54" i="1"/>
  <c r="O54" i="1"/>
  <c r="K54" i="1"/>
  <c r="D54" i="1"/>
  <c r="AU53" i="1"/>
  <c r="P53" i="1"/>
  <c r="O53" i="1"/>
  <c r="K53" i="1"/>
  <c r="D53" i="1"/>
  <c r="AU52" i="1"/>
  <c r="P52" i="1"/>
  <c r="O52" i="1"/>
  <c r="K52" i="1"/>
  <c r="D52" i="1"/>
  <c r="AU51" i="1"/>
  <c r="P51" i="1"/>
  <c r="O51" i="1"/>
  <c r="K51" i="1"/>
  <c r="D51" i="1"/>
  <c r="AU50" i="1"/>
  <c r="P50" i="1"/>
  <c r="O50" i="1"/>
  <c r="K50" i="1"/>
  <c r="D50" i="1"/>
  <c r="AU49" i="1"/>
  <c r="P49" i="1"/>
  <c r="O49" i="1"/>
  <c r="K49" i="1"/>
  <c r="D49" i="1"/>
  <c r="AU48" i="1"/>
  <c r="P48" i="1"/>
  <c r="O48" i="1"/>
  <c r="K48" i="1"/>
  <c r="D48" i="1"/>
  <c r="AU47" i="1"/>
  <c r="P47" i="1"/>
  <c r="O47" i="1"/>
  <c r="K47" i="1"/>
  <c r="D47" i="1"/>
  <c r="AU46" i="1"/>
  <c r="P46" i="1"/>
  <c r="O46" i="1"/>
  <c r="K46" i="1"/>
  <c r="D46" i="1"/>
  <c r="AU45" i="1"/>
  <c r="P45" i="1"/>
  <c r="O45" i="1"/>
  <c r="K45" i="1"/>
  <c r="D45" i="1"/>
  <c r="AU44" i="1"/>
  <c r="P44" i="1"/>
  <c r="O44" i="1"/>
  <c r="K44" i="1"/>
  <c r="D44" i="1"/>
  <c r="AU43" i="1"/>
  <c r="P43" i="1"/>
  <c r="O43" i="1"/>
  <c r="K43" i="1"/>
  <c r="D43" i="1"/>
  <c r="AU42" i="1"/>
  <c r="P42" i="1"/>
  <c r="O42" i="1"/>
  <c r="K42" i="1"/>
  <c r="D42" i="1"/>
  <c r="AU41" i="1"/>
  <c r="O41" i="1"/>
  <c r="N41" i="1" s="1"/>
  <c r="K41" i="1"/>
  <c r="D41" i="1"/>
  <c r="AU40" i="1"/>
  <c r="O40" i="1"/>
  <c r="N40" i="1" s="1"/>
  <c r="K40" i="1"/>
  <c r="D40" i="1"/>
  <c r="AU39" i="1"/>
  <c r="O39" i="1"/>
  <c r="N39" i="1"/>
  <c r="K39" i="1"/>
  <c r="D39" i="1"/>
  <c r="AU38" i="1"/>
  <c r="O38" i="1"/>
  <c r="N38" i="1"/>
  <c r="K38" i="1"/>
  <c r="D38" i="1"/>
  <c r="AU37" i="1"/>
  <c r="O37" i="1"/>
  <c r="N37" i="1"/>
  <c r="K37" i="1"/>
  <c r="D37" i="1"/>
  <c r="AU36" i="1"/>
  <c r="O36" i="1"/>
  <c r="N36" i="1"/>
  <c r="K36" i="1"/>
  <c r="D36" i="1"/>
  <c r="AU35" i="1"/>
  <c r="O35" i="1"/>
  <c r="N35" i="1"/>
  <c r="K35" i="1"/>
  <c r="D35" i="1"/>
  <c r="AU34" i="1"/>
  <c r="O34" i="1"/>
  <c r="N34" i="1" s="1"/>
  <c r="K34" i="1"/>
  <c r="D34" i="1"/>
  <c r="AU33" i="1"/>
  <c r="O33" i="1"/>
  <c r="N33" i="1" s="1"/>
  <c r="K33" i="1"/>
  <c r="D33" i="1"/>
  <c r="AU32" i="1"/>
  <c r="O32" i="1"/>
  <c r="N32" i="1" s="1"/>
  <c r="K32" i="1"/>
  <c r="D32" i="1"/>
  <c r="AU31" i="1"/>
  <c r="O31" i="1"/>
  <c r="N31" i="1"/>
  <c r="K31" i="1"/>
  <c r="D31" i="1"/>
  <c r="AU30" i="1"/>
  <c r="O30" i="1"/>
  <c r="N30" i="1"/>
  <c r="K30" i="1"/>
  <c r="D30" i="1"/>
  <c r="AU29" i="1"/>
  <c r="O29" i="1"/>
  <c r="N29" i="1"/>
  <c r="K29" i="1"/>
  <c r="D29" i="1"/>
  <c r="AU28" i="1"/>
  <c r="O28" i="1"/>
  <c r="N28" i="1"/>
  <c r="K28" i="1"/>
  <c r="D28" i="1"/>
  <c r="AU27" i="1"/>
  <c r="O27" i="1"/>
  <c r="N27" i="1"/>
  <c r="K27" i="1"/>
  <c r="D27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<sst xmlns="http://schemas.openxmlformats.org/spreadsheetml/2006/main" count="2535" uniqueCount="631">
  <si>
    <t>Handle</t>
  </si>
  <si>
    <t>Product Name</t>
  </si>
  <si>
    <t>Short Description</t>
  </si>
  <si>
    <t>Long  Description</t>
  </si>
  <si>
    <t>Category Name</t>
  </si>
  <si>
    <t>Sub category name</t>
  </si>
  <si>
    <t>Brand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</si>
  <si>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</si>
  <si>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</si>
  <si>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</si>
  <si>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</si>
  <si>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</si>
  <si>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</si>
  <si>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</si>
  <si>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</si>
  <si>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</si>
  <si>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</si>
  <si>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</si>
  <si>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</si>
  <si>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</si>
  <si>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</si>
  <si>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</si>
  <si>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</si>
  <si>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</si>
  <si>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</si>
  <si>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</si>
  <si>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</si>
  <si>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</si>
  <si>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</si>
  <si>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</si>
  <si>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</si>
  <si>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</si>
  <si>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</si>
  <si>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</si>
  <si>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</si>
  <si>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</si>
  <si>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</si>
  <si>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</si>
  <si>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</si>
  <si>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</si>
  <si>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</si>
  <si>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</si>
  <si>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</si>
  <si>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</si>
  <si>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</si>
  <si>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</si>
  <si>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</si>
  <si>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</si>
  <si>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HP Pav Plus-14 - eh0037tu</t>
  </si>
  <si>
    <t>HP Pav Plus 14 eh0037tu</t>
  </si>
  <si>
    <t>CI7-12500H/ 16GB/ 1TB SSD /Intel Iris Xe Graphi./NoDvD/ 14.0"OLED 90Hz/ Win11+MS Office 2021/1Yr.W/NaturalSilver (With Bag)Backlit KB FPR</t>
  </si>
  <si>
    <t>Laptops</t>
  </si>
  <si>
    <t>HP Laptops</t>
  </si>
  <si>
    <t>HP</t>
  </si>
  <si>
    <t>New,Featured</t>
  </si>
  <si>
    <t>77S54PA</t>
  </si>
  <si>
    <t>https://media.buildmymart.com/softccsolution/2024/2/4/77S54PA.webp|</t>
  </si>
  <si>
    <t>Type</t>
  </si>
  <si>
    <t>Electronics</t>
  </si>
  <si>
    <t>Inches</t>
  </si>
  <si>
    <t>Ram</t>
  </si>
  <si>
    <t xml:space="preserve">16GB </t>
  </si>
  <si>
    <t>SSD</t>
  </si>
  <si>
    <t>1TB</t>
  </si>
  <si>
    <t>OS</t>
  </si>
  <si>
    <t>WIN11</t>
  </si>
  <si>
    <t>Warrenty</t>
  </si>
  <si>
    <t>1yr</t>
  </si>
  <si>
    <t>Laptop</t>
  </si>
  <si>
    <t>Active</t>
  </si>
  <si>
    <t>HP Pav Plus-16 - ab0456TX</t>
  </si>
  <si>
    <t>HP Pav Plus 16 ab0456TX</t>
  </si>
  <si>
    <t>CI7-13700H/ 16GB/ 1TB SSD /NVIDIA GeForce RTX 3050 6GB Graphi./NoDvD/ 16.0"WQXGA 120Hz/ Win11+MS Office 2021/1Yr.W/NaturalSilver (With Bag)Backlit KB FPR</t>
  </si>
  <si>
    <t>90N54PA</t>
  </si>
  <si>
    <t>https://media.buildmymart.com/softccsolution/2024/2/4/90N54PA.webp|</t>
  </si>
  <si>
    <t>HP Pav Plus-14 - ey0789AU</t>
  </si>
  <si>
    <t>HP Pav Plus 14 ey0789AU</t>
  </si>
  <si>
    <t>Ryzen7-7840U/ 16GB/ 1TB SSD /AMD Rad
Int Graphi./NoDvD/ 14.0"IMAX OLED 120Hz/ Win11+MS Office 2021/1Yr.W/NaturalSilver (With Bag)Backlit KB FPR</t>
  </si>
  <si>
    <t>92U77PA</t>
  </si>
  <si>
    <t>https://media.buildmymart.com/softccsolution/2024/2/4/92U77PA.webp|</t>
  </si>
  <si>
    <t>HP Pav Plus-14 - eh0022tu</t>
  </si>
  <si>
    <t>HP Pav Plus 14 eh0022tu</t>
  </si>
  <si>
    <t>CI5-1340P/ 16GB/ 512GB SSD /Intel Iris Xe Graphi./NoDvD/ 14.0"OLED 300 nits/ Win11+MS Office 2021/1Yr.W/NaturalSilver (With Bag)Backlit KB FPR</t>
  </si>
  <si>
    <t>81B19PA</t>
  </si>
  <si>
    <t>https://media.buildmymart.com/softccsolution/2024/2/4/81B19PA.webp|</t>
  </si>
  <si>
    <t>HP Pav Plus-14 - ew0114tu</t>
  </si>
  <si>
    <t>HP Pav Plus 14 ew0114tu</t>
  </si>
  <si>
    <t>CI5-1335U/ 16GB/ 512GB SSD /Intel Iris Xe Graphi./NoDvD/ 14.0"WQXGA 300 nits/ Win11+MS Office 2021/1Yr.W/NaturalSilver (With Bag)Backlit KB FPR</t>
  </si>
  <si>
    <t>9J6K8PA</t>
  </si>
  <si>
    <t>https://media.buildmymart.com/softccsolution/2024/2/4/9J6K8PA.webp|</t>
  </si>
  <si>
    <t>HP Pav-14-dv2014tu</t>
  </si>
  <si>
    <t>HP Pav 14 dv2014tu</t>
  </si>
  <si>
    <t>CI5-1235U/ 16GB/ 512GB SSD /Intel Iris Xe Graphi./NoDvD/ 14.0"FHD 250 nits/ Win11+MS Office 2021/1Yr.W/NaturalSilver (With Bag)Backlit KB FPR</t>
  </si>
  <si>
    <t>6K9C3PA</t>
  </si>
  <si>
    <t>https://media.buildmymart.com/softccsolution/2024/2/4/6K9C3PA.webp|</t>
  </si>
  <si>
    <t>HP Pav-14-dv2015tu</t>
  </si>
  <si>
    <t>HP Pav 14 dv2015tu</t>
  </si>
  <si>
    <t>CI7-1255U/ 16GB/ 1TB SSD /Intel Iris Xe Graphi./NoDvD/ 14.0"FHD 250 nits/ Win11+MS Office 2021/1Yr.W/NaturalSilver (With Bag)Backlit KB FPR</t>
  </si>
  <si>
    <t>6K9J2PA</t>
  </si>
  <si>
    <t>https://media.buildmymart.com/softccsolution/2024/2/4/6K9J2PA.webp|</t>
  </si>
  <si>
    <t>HP Pav-14-dv2153tu</t>
  </si>
  <si>
    <t>HP Pav 14 dv2153tu</t>
  </si>
  <si>
    <t>CI5-1235U/ 16GB/ 1TB SSD /Intel Iris Xe Graphi./NoDvD/ 14.0"FHD 250 nits/ Win11+MS Office 2021/1Yr.W/NaturalSilver (With Bag)Backlit KB FPR</t>
  </si>
  <si>
    <t>8Y2S3PA</t>
  </si>
  <si>
    <t>https://media.buildmymart.com/softccsolution/2024/2/4/8Y2S3PA.webp|</t>
  </si>
  <si>
    <t>HP Pav-14-dv2041tu</t>
  </si>
  <si>
    <t>HP Pav 14 dv2041tu</t>
  </si>
  <si>
    <t>6K9C5PA</t>
  </si>
  <si>
    <t>https://media.buildmymart.com/softccsolution/2024/2/4/6K9C5PA.webp|</t>
  </si>
  <si>
    <t>HP Pav-14-dv2019tu</t>
  </si>
  <si>
    <t>HP Pav 14 dv2019tu</t>
  </si>
  <si>
    <t>CI5-1235U/ 8GB/ 512GB SSD /Intel Iris Xe Graphi./NoDvD/ 14.0"FHD 250 nits/ Win11+MS Office 2021/1Yr.W/NaturalSilver (With Bag)Backlit KB FPR</t>
  </si>
  <si>
    <t>CI5-1235U/ 16GB/ 512GB SSD /Intel Iris Xe Graphi./NoDvD/ 14.0"FHD 250 nits/ Win11+MS Office 2021/1Yr.W/Warm Gold (With Bag)Backlit KB FPR</t>
  </si>
  <si>
    <t>6C683PA</t>
  </si>
  <si>
    <t xml:space="preserve">8GB </t>
  </si>
  <si>
    <t>EPSON -IJP-L130</t>
  </si>
  <si>
    <t>EPSON  IJP L130</t>
  </si>
  <si>
    <t>EcoTank-L130/A4/5760x1440/27ppm /7.0 ipm/Print/1 Year or 15,000
Pages</t>
  </si>
  <si>
    <t>Printers</t>
  </si>
  <si>
    <t>EPSON Printers</t>
  </si>
  <si>
    <t>C11CE58501</t>
  </si>
  <si>
    <t>https://media.buildmymart.com/softccsolution/2024/1/3/EpsonEcoTankL130SingleFunctionInkTankPrinter.webp|</t>
  </si>
  <si>
    <t>Print Resolution</t>
  </si>
  <si>
    <t>5760x1440</t>
  </si>
  <si>
    <t>High Print Speed</t>
  </si>
  <si>
    <t>27ppm</t>
  </si>
  <si>
    <t>ISO print Speed</t>
  </si>
  <si>
    <t>7.0 ipm</t>
  </si>
  <si>
    <t>Paper Size</t>
  </si>
  <si>
    <t>A4</t>
  </si>
  <si>
    <t>1 Year or 15,000
Pages</t>
  </si>
  <si>
    <t>Printer</t>
  </si>
  <si>
    <t>EPSON -IJP-L1250</t>
  </si>
  <si>
    <t>EPSON IJP L1250</t>
  </si>
  <si>
    <t>EcoTank-L1250/A4/5760x1440/33 ppm/ 10.0 ipm/Print/1 Year or 30,000
Pages</t>
  </si>
  <si>
    <t>C11CJ71507</t>
  </si>
  <si>
    <t>33 ppm</t>
  </si>
  <si>
    <t>10.0 ipm</t>
  </si>
  <si>
    <t>1 Year or 30,000
Pages</t>
  </si>
  <si>
    <t>EPSON -IJP-L14150</t>
  </si>
  <si>
    <t>EPSON IJP L14150</t>
  </si>
  <si>
    <t>EcoTank-L14150/A3+/4800x1200/38 ppm/17 ipm/Multifunction/1 Year or 1,00,000
Pages</t>
  </si>
  <si>
    <t>C11CH96503</t>
  </si>
  <si>
    <t>4800x1200</t>
  </si>
  <si>
    <t>38 ppm</t>
  </si>
  <si>
    <t>17 ipm</t>
  </si>
  <si>
    <t>A3+</t>
  </si>
  <si>
    <t>1 Year or 1,00,000
Pages</t>
  </si>
  <si>
    <t>EPSON -IJP-L3210</t>
  </si>
  <si>
    <t>EPSON IJP L3210</t>
  </si>
  <si>
    <t>EcoTank-L3210/A4/5760x1440/33 ppm/10 ipm/Print+Scan/1 Year or 30,000
Pages</t>
  </si>
  <si>
    <t>C11CJ68506</t>
  </si>
  <si>
    <t>https://media.buildmymart.com/softccsolution/2024/1/3/EpsonEcoTankL3210A4AllinOneInkTankPrinter1.webp|https://media.buildmymart.com/softccsolution/2024/1/3/EpsonEcoTankL3210A4AllinOneInkTankPrinter.webp|</t>
  </si>
  <si>
    <t>10 ipm</t>
  </si>
  <si>
    <t>EPSON -IJP-L3215 (Black&amp;Blue)</t>
  </si>
  <si>
    <t>EPSON IJP L3215 (Black&amp;Blue)</t>
  </si>
  <si>
    <t>EcoTank-L3215
(White
+ Blue)/A4/5760x1440/33 ppm/10 ipm/Scan+Copy/1 Year or 30,000 Pages</t>
  </si>
  <si>
    <t>C11CJ68509</t>
  </si>
  <si>
    <t>https://media.buildmymart.com/softccsolution/2024/1/3/EpsonEcoTankL3215A4AllinOneInkTankPrinter1.webp|https://media.buildmymart.com/softccsolution/2024/1/3/EpsonEcoTankL3215A4AllinOneInkTankPrinter.webp|https://media.buildmymart.com/softccsolution/2024/1/3/EpsonEcoTankL3215A4AllinOneInkTankPrinter2.webp|</t>
  </si>
  <si>
    <t>1 Year or 30,000 Pages</t>
  </si>
  <si>
    <t>EPSON -IJP-L3216 (White)</t>
  </si>
  <si>
    <t>EPSON IJP L3216 (White)</t>
  </si>
  <si>
    <t>EcoTank-L3216
(White)/A4/5760x1440/33 ppm/10 ipm/Print+Scan+Copy/1 Year or 30,000
Pages</t>
  </si>
  <si>
    <t>C11CJ68511</t>
  </si>
  <si>
    <t>https://media.buildmymart.com/softccsolution/2024/1/3/EpsonEcoTankL3216A4AllinOneInkTankPrinter.webp|https://media.buildmymart.com/softccsolution/2024/1/3/EpsonEcoTankL3216A4AllinOneInkTankPrinter1.webp|https://media.buildmymart.com/softccsolution/2024/1/3/EpsonEcoTankL3216A4AllinOneInkTankPrinter2.webp|</t>
  </si>
  <si>
    <t>EPSON -IJP-L3250</t>
  </si>
  <si>
    <t>EPSON IJP L3250</t>
  </si>
  <si>
    <t>EcoTank-L3250/A4/5760x1440/33 ppm/10 ipm/Scan+Copy/1 Year or 30,000
Pages</t>
  </si>
  <si>
    <t>C11CJ67508</t>
  </si>
  <si>
    <t>https://media.buildmymart.com/softccsolution/2024/1/3/EpsonEcoTankL3250A4WiFiAllinOneInkTankPrinterInk1.webp|https://media.buildmymart.com/softccsolution/2024/1/3/EpsonEcoTankL3250A4WiFiAllinOneInkTankPrinterInk2.webp|</t>
  </si>
  <si>
    <t>EPSON -IJP-L5290</t>
  </si>
  <si>
    <t>EPSON IJP L5290</t>
  </si>
  <si>
    <t>EcoTank-L5290/A4/5760x1440/33 ppm/10 ipm/Adv Multifunction/1 Year or 30,000
Pages</t>
  </si>
  <si>
    <t>C11CJ65506</t>
  </si>
  <si>
    <t>https://media.buildmymart.com/softccsolution/2024/1/3/RefurbishedEpsonL5290WiFiAllinOnePrintScanCopyFaxwithADFInkTankPrinter.webp|</t>
  </si>
  <si>
    <t>EPSON -IJP-M1100</t>
  </si>
  <si>
    <t>EPSON IJP M1100</t>
  </si>
  <si>
    <t>EcoTank-M1100/A4/1440x720/32ppm/15 ipm/Print/3 Year or 1,00,000
Pages</t>
  </si>
  <si>
    <t>C11CG95504</t>
  </si>
  <si>
    <t>https://media.buildmymart.com/softccsolution/2024/1/3/1709105557575-M1100_02_2-1.png|</t>
  </si>
  <si>
    <t>1440x720</t>
  </si>
  <si>
    <t>32ppm</t>
  </si>
  <si>
    <t>15 ipm</t>
  </si>
  <si>
    <t>3 Year or 1,00,000
Pages</t>
  </si>
  <si>
    <t>EPSON -IJP-M1120</t>
  </si>
  <si>
    <t>EPSON IJP M1120</t>
  </si>
  <si>
    <t>EcoTank-M1120/A4/1200x2400/32 ppm/15 ipm/Print/3 Year or 1,00,000
Pages</t>
  </si>
  <si>
    <t>C11CG96504</t>
  </si>
  <si>
    <t>https://media.buildmymart.com/softccsolution/2024/1/3/1709105594440-M1120_02_2-1.png|</t>
  </si>
  <si>
    <t>1200x2400</t>
  </si>
  <si>
    <t>32 ppm</t>
  </si>
  <si>
    <t>EPSON -IJP-M1140</t>
  </si>
  <si>
    <t>EPSON IJP M1140</t>
  </si>
  <si>
    <t>EcoTank-M1140/A4/1200x2400/39 ppm/20 ipm/Print/3 Year or 1,00,000
Pages</t>
  </si>
  <si>
    <t>C11CG26504</t>
  </si>
  <si>
    <t>https://media.buildmymart.com/softccsolution/2024/1/3/M11401.webp|https://media.buildmymart.com/softccsolution/2024/1/3/M11402.webp|</t>
  </si>
  <si>
    <t>39 ppm</t>
  </si>
  <si>
    <t>20 ipm</t>
  </si>
  <si>
    <t>EPSON -IJP-M1170</t>
  </si>
  <si>
    <t>EPSON IJP M1170</t>
  </si>
  <si>
    <t>EcoTank-M1170/A4/1200x2400/39 ppm/20 ipm/Print/3 Year or 1,00,000
Pages</t>
  </si>
  <si>
    <t>C11CH44502</t>
  </si>
  <si>
    <t>https://media.buildmymart.com/softccsolution/2024/1/3/etm1170hero690x460.webp|https://media.buildmymart.com/softccsolution/2024/1/3/etm1170heropaper690x460.webp|</t>
  </si>
  <si>
    <t>EPSON -IJP-M1180</t>
  </si>
  <si>
    <t>EPSON IJP M1180</t>
  </si>
  <si>
    <t>EcoTank-M1180/A4/1200x2400/39 ppm/20 ipm/Print/3 Year or 1,00,000
Pages</t>
  </si>
  <si>
    <t>C11CG94504</t>
  </si>
  <si>
    <t>EPSON -IJP-M200</t>
  </si>
  <si>
    <t>EPSON IJP M200</t>
  </si>
  <si>
    <t>EcoTank-M200/A4/1440x720/34 ppm/15 ipm/Print+Scan+Copy/1 Year or 50,000
Pages</t>
  </si>
  <si>
    <t>C11CC83412</t>
  </si>
  <si>
    <t>https://media.buildmymart.com/softccsolution/2024/1/3/1709105677267-M200_550px.png|https://media.buildmymart.com/softccsolution/2024/1/3/1709105736329-M200_550px1.png|</t>
  </si>
  <si>
    <t>34 ppm</t>
  </si>
  <si>
    <t>1 Year or 50,000
Pages</t>
  </si>
  <si>
    <t>EPSON -IJP-M205</t>
  </si>
  <si>
    <t>EPSON IJP M205</t>
  </si>
  <si>
    <t>EcoTank-M205/A4/1440x720/34 ppm/15 ipm /Print+Scan+Copy/1 Year or 50,000
Pages</t>
  </si>
  <si>
    <t>C11CD07501</t>
  </si>
  <si>
    <t>HP -DSJ-2332</t>
  </si>
  <si>
    <t>HP DSJ 2332</t>
  </si>
  <si>
    <t>AIO -DSJ-2332/A4/1200 x 1200/7.5 ppm/USB 2.0/Print+Scan+Copy/1-year Ltd Hardware Warranty</t>
  </si>
  <si>
    <t>HP Printers</t>
  </si>
  <si>
    <t>7wn44d</t>
  </si>
  <si>
    <t>HP -DSJ-2338</t>
  </si>
  <si>
    <t>HP DSJ 2338</t>
  </si>
  <si>
    <t>AIO -DSJ-2338/A4/1200 x 1200/7.5 ppm/USB 2.0/Print+Scan+Copy/1-year Ltd Hardware Warranty</t>
  </si>
  <si>
    <t>7wq06b</t>
  </si>
  <si>
    <t>HP -DSJ-2729</t>
  </si>
  <si>
    <t>HP DSJ 2729</t>
  </si>
  <si>
    <t>AIO -DSJ-2729/A4/1200 x 1200/7.5 ppm/USB 2.0/Wi-Fi/Print+Scan+Copy/ePrint/Smart App/VAP/1-Yr Ltd Hardware Warranty</t>
  </si>
  <si>
    <t>7FR54D</t>
  </si>
  <si>
    <t>HP -DSJ-2776</t>
  </si>
  <si>
    <t>HP DSJ 2776</t>
  </si>
  <si>
    <t>AIO -DSJ-2776/A4/1200 x 1200/7.5 ppm/USB 2.0/Wi-Fi/Print+Scan+Copy/ePrint/Smart App/VAP/1-Yr Ltd Hardware Warranty</t>
  </si>
  <si>
    <t>7fr27b</t>
  </si>
  <si>
    <t>HP -DSJ-4123</t>
  </si>
  <si>
    <t>HP DSJ 4123</t>
  </si>
  <si>
    <t>AIO -DSJ-4123/A4/1200 x 1200/7.5 ppm/USB 2.0/Wi-Fi/M-Fax/Print+Scan+Copy/ePrint/Smart App/VAP/1-Yr Ltd Hardware Warranty</t>
  </si>
  <si>
    <t>7FS80D</t>
  </si>
  <si>
    <t>HP -DSJ-4178</t>
  </si>
  <si>
    <t>HP DSJ 4178</t>
  </si>
  <si>
    <t>AIO -DSJ-4178/A4/1200 x 1200/7.5 ppm/USB 2.0/Wi-Fi/M-Fax/Print+Scan+Copy/ePrint/Smart App/VAP/1-Yr Ltd Hardware Warranty</t>
  </si>
  <si>
    <t>7ft02b</t>
  </si>
  <si>
    <t>HP -DSJ-4826</t>
  </si>
  <si>
    <t>HP DSJ 4826</t>
  </si>
  <si>
    <t>AIO -DSJ-4826/A4/1200 x 1200/7.5 ppm/USB 2.0/Wi-Fi/Print+Scan+Copy/ePrint/Smart App/VAP/1-Yr Ltd Hardware Warranty</t>
  </si>
  <si>
    <t>25R64A</t>
  </si>
  <si>
    <t>HP -DSJ-6075</t>
  </si>
  <si>
    <t>HP DSJ 6075</t>
  </si>
  <si>
    <t>AIO -DSJ-6075/A4/1200 x 1200/7.5 ppm/USB 2.0/Wi-Fi/Dup Print+Scan+Copy/ePrint/Smart App/VAP/1-Yr Ltd Hardware Warranty</t>
  </si>
  <si>
    <t>5SE22B</t>
  </si>
  <si>
    <t>HP -LJP-108a</t>
  </si>
  <si>
    <t>HP LJP 108a</t>
  </si>
  <si>
    <t>LJP-108a/A4/Letter/20 ppm/USB 2.0/Print/LED/1-Year Onsite Warranty</t>
  </si>
  <si>
    <t>4ZB79A</t>
  </si>
  <si>
    <t>HP -LJP-108w</t>
  </si>
  <si>
    <t>HP LJP 108w</t>
  </si>
  <si>
    <t>LJP-108w/A4/Letter/20 ppm/USB 2.0/Wi-Fi/Print/LED/1-Year Onsite Warranty</t>
  </si>
  <si>
    <t>4ZB80A</t>
  </si>
  <si>
    <t>HP -LJP-136a</t>
  </si>
  <si>
    <t>HP LJP 136a</t>
  </si>
  <si>
    <t>LJP-136a/A4/Letter/20 ppm/USB 2.0/Print/Scan/Copy/ID-Copy/2-L-LCD/1-Year Onsite Warranty</t>
  </si>
  <si>
    <t>4ZB85A</t>
  </si>
  <si>
    <t>HP-LJP-136nw</t>
  </si>
  <si>
    <t>HP LJP 136nw</t>
  </si>
  <si>
    <t>LJP-136nw/A4/Letter/20 ppm/USB 2.0/Wi-Fi/Print/Scan/Copy/ID-Copy/2-L-LCD/1-Year Onsite Warranty</t>
  </si>
  <si>
    <t xml:space="preserve"> 4ZB87A</t>
  </si>
  <si>
    <t>HP-LJP-136w</t>
  </si>
  <si>
    <t>HP LJP 136w</t>
  </si>
  <si>
    <t>LJP-136w/A4/Letter/20 ppm/USB 2.0/Wi-Fi/Print/Scan/Copy/ID-Copy/2-L-LCD/1-Year Onsite Warranty</t>
  </si>
  <si>
    <t>4ZB86A</t>
  </si>
  <si>
    <t>HP-LJP-138fnw</t>
  </si>
  <si>
    <t>HP LJP 138fnw</t>
  </si>
  <si>
    <t>LJP-136fnw/A4/Letter/20 ppm/Fax/USB 2.0/Wi-Fi/Print/Scan/Copy/ID-Copy/2-L-LCD/1-Year Onsite Warranty</t>
  </si>
  <si>
    <t>4ZB91A</t>
  </si>
  <si>
    <t>HP -DSJ-4829</t>
  </si>
  <si>
    <t>HP DSJ 4829</t>
  </si>
  <si>
    <t>AIO -DSJ-4829/A4/1200 x 1200/7.5 ppm/USB 2.0/Print+Scan+Copy/1-year Limited Hardware Warranty</t>
  </si>
  <si>
    <t>25R67A</t>
  </si>
  <si>
    <t>2021- TUF F15</t>
  </si>
  <si>
    <t>FX506HC-HN089WS</t>
  </si>
  <si>
    <t>i5 11400H/ RTX3050- 4GB/ 8GB/ 512GB SSD/ 15.6 FHD-144hz/ Backlit KB- 1 zone RGB/ 90Whr/ WIN 11/ Office Home &amp; Student 2021/ / McAfee(1 year)/ 2B-GRAPHITE BLACK</t>
  </si>
  <si>
    <t>ASUS Laptops</t>
  </si>
  <si>
    <t>90NR0724-M00J70</t>
  </si>
  <si>
    <t>https://media.buildmymart.com/softccsolution/2024/2/4/1709783926646-90NR0724-M00J70.png|https://media.buildmymart.com/softccsolution/2024/2/4/90NR0724M00J702.webp|https://media.buildmymart.com/softccsolution/2024/2/4/90NR0724M00J701.webp|</t>
  </si>
  <si>
    <t>8GB</t>
  </si>
  <si>
    <t>WIN 11</t>
  </si>
  <si>
    <t>FX506HC-HN362WS</t>
  </si>
  <si>
    <t>i5 11400H/ RTX3050- 4GB/ 16GB (2 x 8GB)/ 512GB SSD/ 15.6 FHD-144hz/ Backlit KB- 1 zone RGB/ 90Whr/ WIN 11/ Office Home &amp; Student 2021/ / McAfee(1 year)/ 2B-GRAPHITE BLACK</t>
  </si>
  <si>
    <t>90NR0724-M00J60</t>
  </si>
  <si>
    <t>https://media.buildmymart.com/softccsolution/2024/2/4/1709784014599-90NR0724-M00J60.png|https://media.buildmymart.com/softccsolution/2024/2/4/1709784014574-90NR0724-M00J60-1.png|https://media.buildmymart.com/softccsolution/2024/2/4/1709784014530-90NR0724-M00J60-3.png|</t>
  </si>
  <si>
    <t>FX506HF-HN024W</t>
  </si>
  <si>
    <t>i5-11400H/ RTX2050- 4GB/ 8GB/ 512GB SSD/ 15.6 FHD-144hz/ Backlit KB- 1 zone RGB/ 48Whr/ WIN 11/ / / McAfee(1 year)/ 2B-GRAPHITE BLACK</t>
  </si>
  <si>
    <t>90NR0HB4-M003B0</t>
  </si>
  <si>
    <t>https://media.buildmymart.com/softccsolution/2024/2/4/1709784077931-90NR0HB4-M003B0.png|https://media.buildmymart.com/softccsolution/2024/2/4/1709784077896-90NR0HB4-M003B0-1.png|https://media.buildmymart.com/softccsolution/2024/2/4/1709784077836-90NR0HB4-M003B0-2.png|https://media.buildmymart.com/softccsolution/2024/2/4/1709784077769-90NR0HB4-M003B0-4.png|</t>
  </si>
  <si>
    <t>FX506HF-HN024WS</t>
  </si>
  <si>
    <t>i5-11400H/ RTX2050- 4GB/ 8GB/ 512GB SSD/ 15.6 FHD-144hz/ Backlit KB- 1 zone RGB/ 48Whr/ WIN 11/ Office H&amp;S 2021/ / McAfee(1 year)/ 2B-GRAPHITE BLACK</t>
  </si>
  <si>
    <t>90NR0HB4-M003C0</t>
  </si>
  <si>
    <t>https://media.buildmymart.com/softccsolution/2024/2/4/1709784147661-90NR0HB4-M003C0.png|https://media.buildmymart.com/softccsolution/2024/2/4/1709784147643-90NR0HB4-M003C0-1.png|https://media.buildmymart.com/softccsolution/2024/2/4/1709784147548-90NR0HB4-M003C0-2.png|</t>
  </si>
  <si>
    <t>2021- TUF F17</t>
  </si>
  <si>
    <t>FX706HF-HX018WS</t>
  </si>
  <si>
    <t>i5-11400H/ RTX2050- 4GB/ 8GB/ 512GB SSD/ 17.3 FHD-144hz/ Backlit KB- 1 zone RGB/ 48Whr/ WIN 11/ Office H&amp;S 2021/ / McAfee(1 year)/ 2B-GRAPHITE BLACK</t>
  </si>
  <si>
    <t>90NR0HC4-M001J0</t>
  </si>
  <si>
    <t>https://media.buildmymart.com/softccsolution/2024/2/4/90NR0HC4M001J0.webp|https://media.buildmymart.com/softccsolution/2024/2/4/90NR0HC4M001J02.webp|https://media.buildmymart.com/softccsolution/2024/2/4/90NR0HC4M001J01.webp|</t>
  </si>
  <si>
    <t>WIN 10</t>
  </si>
  <si>
    <t>2022- TUF F15</t>
  </si>
  <si>
    <t>FX507ZV-LP094W</t>
  </si>
  <si>
    <t>i7-12700H/ RTX4060- 8GB/ 16GB (2 x 8GB)/ 512GB SSD (Gen4)/ 15.6 FHD-144hz (SRGB 100%)/ Backlit KB- 1 zone RGB/ 90Whr/ WIN 11/ / / McAfee(1 year)/ 2A-MECHA GRAY</t>
  </si>
  <si>
    <t>90NR0FA7-M006S0</t>
  </si>
  <si>
    <t>2023- Strix G16</t>
  </si>
  <si>
    <t>G614JU-N3200WS</t>
  </si>
  <si>
    <t>i7-13650HX/ RTX4050- 6GB/ 16GB DDR5 (2 x 8GB slot)/ 1T SSD (Gen4)/ 16.0 WUXGA-165HZ, 250NITS/B,SRGB 100%/ Backlit KB- 4 zone RGB/ 90Whr/ WIN 11/ Office H&amp;S 2021/ / McAfee(1 year)/ 1C-GRAY</t>
  </si>
  <si>
    <t>90NR0CC1-M00B80</t>
  </si>
  <si>
    <t>https://media.buildmymart.com/softccsolution/2024/2/4/1709784278334-90NR0CC1-M00B80.png|https://media.buildmymart.com/softccsolution/2024/2/4/1709784278207-90NR0CC1-M00B80-2.png|https://media.buildmymart.com/softccsolution/2024/2/4/1709784278068-90NR0CC1-M00B80-3.png|https://media.buildmymart.com/softccsolution/2024/2/4/1709784278256-90NR0CC1-M00B80-1.png|</t>
  </si>
  <si>
    <t>FX506HE-HN385WS</t>
  </si>
  <si>
    <t>i7-11800H/ RTX3050Ti- 4GB/ 16GB (2 x 8GB)/ 1T SSD/ 15.6 FHD-144hz/ Backlit KB- 1 zone RGB/ 90Whr/ WIN 11/ Office H&amp;S 2021/ / McAfee(1 year)/ 2B-GRAPHITE BLACK</t>
  </si>
  <si>
    <t>90NR0704-M00JE0</t>
  </si>
  <si>
    <t>16GB (2 x 8GB)</t>
  </si>
  <si>
    <t>2022- Strix G17</t>
  </si>
  <si>
    <t>G713RC-HX108W</t>
  </si>
  <si>
    <t>R7 6800H/ RTX3050- 4GB/ 16GB DDR5 (2 x 8GB)/ 1TB PCIE G4 SSD/ 17.3 FHD-144hz/ Backlit KB- 4 zone RGB/ 56Whr/ WIN 11/ 0/ / McAfee(1 year)/ 2F-ECLIPSE GRAY</t>
  </si>
  <si>
    <t>90NR08F4-M00680</t>
  </si>
  <si>
    <t>https://media.buildmymart.com/softccsolution/2024/2/4/90NR08F4M00680.webp|https://media.buildmymart.com/softccsolution/2024/2/4/90NR08F4M006803.webp|https://media.buildmymart.com/softccsolution/2024/2/4/90NR08F4M006801.webp|https://media.buildmymart.com/softccsolution/2024/2/4/90NR08F4M006802.webp|</t>
  </si>
  <si>
    <t>Vivobook16X</t>
  </si>
  <si>
    <t>M1603QA-MB512WS</t>
  </si>
  <si>
    <t>Ryzen55600H/AMDRV7Graphi./16GB/512GBSSD/16.0-inch/2K(1920x1200)1610aspectratio/TransparentSilver/FingerPrint/BacklitChicletKeyboard/OfficeHomeandStudent2021included/Windows11Home</t>
  </si>
  <si>
    <t>90NB0Y82-M00050</t>
  </si>
  <si>
    <t>M1603QA-MB711WS</t>
  </si>
  <si>
    <t>R75800HS//16GBDDR4/512GBSSD/2K(1920x1200)1610aspectratio//FingerPrint/BacklitKeyboard/QuietBlue/Win11/MSOffice</t>
  </si>
  <si>
    <t>90NB0Y81-M002R0</t>
  </si>
  <si>
    <t>https://media.buildmymart.com/softccsolution/2024/2/4/90NB0Y81M002R0.webp|https://media.buildmymart.com/softccsolution/2024/2/4/90NB0Y81M002R02.webp|https://media.buildmymart.com/softccsolution/2024/2/4/90NB0Y81M002R01.webp|</t>
  </si>
  <si>
    <t>8GB+8GB</t>
  </si>
  <si>
    <t>AMDRyzen55600H///16GB(8*2)DDR4/512GBPCIe3.0SSD/16.0-inch/WUXGA(1920x1200)1610//TransparentSilver///FingerPrint/BacklitKB/Win11Home/MSOffice/</t>
  </si>
  <si>
    <t>90NB0Y82-M00RK0</t>
  </si>
  <si>
    <t>https://media.buildmymart.com/softccsolution/2024/2/4/1709784601156-90NB0Y82-M00RK0.png|https://media.buildmymart.com/softccsolution/2024/2/4/90NB0Y82M00RK01.webp|https://media.buildmymart.com/softccsolution/2024/2/4/90NB0Y82M00RK02.webp|</t>
  </si>
  <si>
    <t>VivobookS15OLED</t>
  </si>
  <si>
    <t>S3502ZA-L502WS</t>
  </si>
  <si>
    <t>I5-12500H/EVO/16GB/512GB4.0SSD/15.6/FHDOLED//IndieBlack/IntelEvoPlatform/FingerPrint/70WHrsbattery/BacklitKeyboard//MSOffice/</t>
  </si>
  <si>
    <t>90NB0WK2-M00A90</t>
  </si>
  <si>
    <t>https://media.buildmymart.com/softccsolution/2024/2/4/90NB0WK2M00A90.webp|https://media.buildmymart.com/softccsolution/2024/2/4/90NB0WK2M00A901.webp|https://media.buildmymart.com/softccsolution/2024/2/4/90NB0WK2M00A902.webp|https://media.buildmymart.com/softccsolution/2024/2/4/90NB0WK2M00A903.webp|</t>
  </si>
  <si>
    <t>Vivobook15X</t>
  </si>
  <si>
    <t>K3504VAB-NJ321WS</t>
  </si>
  <si>
    <t>IntelCorei3-1315U///8GBDDR4/512GBPCIe4.0SSD/15.6-inch/FHD(1920x1080)169//IndieBlack////BacklitKB/Win11Home/MSOffice/</t>
  </si>
  <si>
    <t>90NB10A1-M007X0</t>
  </si>
  <si>
    <t>https://media.buildmymart.com/softccsolution/2024/2/4/90NB10A1M007X0.webp|</t>
  </si>
  <si>
    <t>K3504VAB-NJ322WS</t>
  </si>
  <si>
    <t>IntelCorei3-1315U///8GBDDR4/512GBPCIe4.0SSD/15.6-inch/FHD(1920x1080)169//CoolSilver////BacklitKB/Win11Home/MSOffice/</t>
  </si>
  <si>
    <t>90NB10A2-M007Y0</t>
  </si>
  <si>
    <t>https://media.buildmymart.com/softccsolution/2024/2/4/90NB10A2M007Y0.webp|https://media.buildmymart.com/softccsolution/2024/2/4/1709784781332-90NB10A2-M007Y0-2.png|https://media.buildmymart.com/softccsolution/2024/2/4/1709784781419-90NB10A2-M007Y0-1.png|</t>
  </si>
  <si>
    <t>16GB</t>
  </si>
  <si>
    <t>Vivobook15</t>
  </si>
  <si>
    <t>X1502ZA-EJ544WS</t>
  </si>
  <si>
    <t>IntelCorei5-12500H///16GB(8*2)DDR4/512GBPCIe4.0SSD/15.6-inch/FHD(1920x1080)169//IcelightSilver////BacklitKB/Win11Home/MSOffice/</t>
  </si>
  <si>
    <t>90NB0VX2-M01WH0</t>
  </si>
  <si>
    <t>https://media.buildmymart.com/softccsolution/2024/2/4/1709784852971-90NB0VX2-M01WH0.png|https://media.buildmymart.com/softccsolution/2024/2/4/1709784852933-90NB0VX2-M01WH0-1.png|https://media.buildmymart.com/softccsolution/2024/2/4/1709784852881-90NB0VX2-M01WH0-2.png|</t>
  </si>
  <si>
    <t>X1500EA-EJ3379WS</t>
  </si>
  <si>
    <t>Inteli3-1115G4/8GBDDR4//512GBPCIe3.0SSD/15.6-inch/FHD(1920x1080)169aspectratio/Fingerprint/IntelUHDGraphics//TransparentSilver///ChicletKeyboard/Windows11Home/OfficeHomeandStudent2021/</t>
  </si>
  <si>
    <t>90NB0TY6-M03EL0</t>
  </si>
  <si>
    <t>https://media.buildmymart.com/softccsolution/2024/2/4/90NB0TY6M03EL01.webp|https://media.buildmymart.com/softccsolution/2024/2/4/90NB0TY6M03EL0.webp|https://media.buildmymart.com/softccsolution/2024/2/4/90NB0TY6M03EL02.webp|</t>
  </si>
  <si>
    <t>AMDRyzen75800HS///16GB(8*2)DDR4/512GBPCIe3.0SSD/16.0-inch/WUXGA(1920x1200)1610//QuietBlue///FingerPrint/BacklitKB/Win11Home/MSOffice/</t>
  </si>
  <si>
    <t>90NB0Y81-M00RL0</t>
  </si>
  <si>
    <t>https://media.buildmymart.com/softccsolution/2024/2/4/90NB0Y81M00RL0.webp|https://media.buildmymart.com/softccsolution/2024/2/4/90NB0Y81M00RL02.webp|https://media.buildmymart.com/softccsolution/2024/2/4/90NB0Y81M00RL01.webp|</t>
  </si>
  <si>
    <t>X1502ZA-EJ385WS</t>
  </si>
  <si>
    <t>IntelCorei3-1220P///8GBDDR4/512GBPCIe3.0SSD/15.6-inch/FHD(1920x1080)169//QuietBlue///FingerPrint//Win11Home/MSOffice/</t>
  </si>
  <si>
    <t>90NB0VX1-M02HM0</t>
  </si>
  <si>
    <t>https://media.buildmymart.com/softccsolution/2024/2/4/90NB0VX1M02HM0.webp|https://media.buildmymart.com/softccsolution/2024/2/4/90NB0VX1M02HM01.webp|</t>
  </si>
  <si>
    <t>X1504ZA-NJ522WS</t>
  </si>
  <si>
    <t>IntelCorei5-1235U///8GB(4*2)DDR4/512GBPCIe4.0SSD/15.6-inch/FHD(1920x1080)169//COOLSILVER////BacklitKB/Win11Home/MSOffice/</t>
  </si>
  <si>
    <t>90NB1022-M00H00</t>
  </si>
  <si>
    <t>https://media.buildmymart.com/softccsolution/2024/2/4/90NB1022M00H00.webp|</t>
  </si>
  <si>
    <t>VivobookPro15</t>
  </si>
  <si>
    <t>M6500QC-HN742WS</t>
  </si>
  <si>
    <t>AMDR7-5800HS/NVIDIARTX3050LaptopGPU/4GBGDDR6/16GBDDR4/512GBPCIe3.0SSD/15.6-inch/FHD//CoolSilver///FingerPrint/BacklitKB/Win11Home/MSOffice/</t>
  </si>
  <si>
    <t>90NB0YN2-M00AL0</t>
  </si>
  <si>
    <t>https://media.buildmymart.com/softccsolution/2024/2/4/1709785106307-90NB0YN2-M00AL0.png|https://media.buildmymart.com/softccsolution/2024/2/4/1709785106068-90NB0YN2-M00AL0-1.png|https://media.buildmymart.com/softccsolution/2024/2/4/1709785105983-90NB0YN2-M00AL0-2.png|</t>
  </si>
  <si>
    <t>VivobookGo14</t>
  </si>
  <si>
    <t>E1404FA-NK321WS</t>
  </si>
  <si>
    <t>AMDRyzen37320U///8GBDDR5/512GBPCIe3.0SSD/14.0-inch/FHD(1920x1080)169//CoolSilver/NumberPad////Win11Home/MSOffice/</t>
  </si>
  <si>
    <t>90NB0ZS1-M00920</t>
  </si>
  <si>
    <t>https://media.buildmymart.com/softccsolution/2024/2/4/1709785161344-90NB0ZS1-M00920.png|https://media.buildmymart.com/softccsolution/2024/2/4/90NB0ZS1M009203.webp|https://media.buildmymart.com/softccsolution/2024/2/4/90NB0ZS1M009201.webp|https://media.buildmymart.com/softccsolution/2024/2/4/90NB0ZS1M009202.webp|</t>
  </si>
  <si>
    <t>VivobookGo15OLED</t>
  </si>
  <si>
    <t>E1504FA-LK542WS</t>
  </si>
  <si>
    <t>AMDRyzen57520U///16GBLPDDR5/512GBPCIe3.0SSD/15.6-inch/FHD(1920x1080)OLED169//MixedBlack////BacklitKB/Win11Home/MSOffice/</t>
  </si>
  <si>
    <t>90NB0ZR2-M00J60</t>
  </si>
  <si>
    <t>https://media.buildmymart.com/softccsolution/2024/2/4/1709785237234-90NB0ZR2-M00J60.png|https://media.buildmymart.com/softccsolution/2024/2/4/90NB0ZR2M00J601.webp|https://media.buildmymart.com/softccsolution/2024/2/4/90NB0ZR2M00J602.webp|</t>
  </si>
  <si>
    <t>X1502ZA-EJ532WS</t>
  </si>
  <si>
    <t>IntelCorei5-1235U///8GB(4*2)DDR4/512GBPCIe3.0SSD/15.6-inch/FHD(1920x1080)169//QuietBlue////BacklitKB/Win11Home/MSOffice/</t>
  </si>
  <si>
    <t>90NB0VX1-M01D70</t>
  </si>
  <si>
    <t>https://media.buildmymart.com/softccsolution/2024/2/4/1709785289148-90NB0VX1-M01D70.png|https://media.buildmymart.com/softccsolution/2024/2/4/1709785289099-90NB0VX1-M01D70-1.png|https://media.buildmymart.com/softccsolution/2024/2/4/1709785289014-90NB0VX1-M01D70-2.png|</t>
  </si>
  <si>
    <t>IdeaPad Flex 5</t>
  </si>
  <si>
    <t>IdeaPad Flex 5-82R70067IN</t>
  </si>
  <si>
    <t>i3-1215U/8GB/512GB/Intel UHD/14" WUXGA IPS 300nits Touch/Win 11,Office H&amp;S 2021/Pen/Storm Grey/Backlit/FPR/1YR()</t>
  </si>
  <si>
    <t>IntelCorei5-1135G7////16GBDDR4/512GBPCIe3.0SSD/14.0-inch/FHD(1920x1080)169//Black/////Win11Home/MSOffice/</t>
  </si>
  <si>
    <t>LENOVO Laptop</t>
  </si>
  <si>
    <t>82R70067IN</t>
  </si>
  <si>
    <t>https://media.buildmymart.com/softccsolution/2024/1/3/IdeaPadFlex582R70067IN.webp|https://media.buildmymart.com/softccsolution/2024/1/3/IdeaPadFlex582R70067IN1.webp|</t>
  </si>
  <si>
    <t>IdeaPad Flex 5-82Y0004SIN</t>
  </si>
  <si>
    <t>i5-1335U/16GB/512GB/WIN 11,OFFICE H&amp;S 2021/Intel Iris Xe/14" WUXGA IPS 300nits Touch/Arctic Grey/1.5 kg/1Y/Backlit/FPR()</t>
  </si>
  <si>
    <t>i51135G7//16GB/512GBSSD/HeartyGold/14.0-inch/FHDvIPS/1YInternationalWarranty/McAfee/Win11/OfficeH&amp;S2021/FingerPrint/BacklitKB//</t>
  </si>
  <si>
    <t>82Y0004SIN</t>
  </si>
  <si>
    <t>https://media.buildmymart.com/softccsolution/2024/1/3/IdeaPadFlex582Y0004SIN.webp|</t>
  </si>
  <si>
    <t>Flex 5</t>
  </si>
  <si>
    <t>Flex 5-82R900D8IN</t>
  </si>
  <si>
    <t>R7 5700U/16GB/512GB/WIN 11,OFFICE H&amp;S 2021/AMD Radeon/14" WUXGA IPS 300nits Glossy/Touch/Storm Grey/1.55 kg/1 Year/Backlit/FPR/</t>
  </si>
  <si>
    <t>i5-1135G7//16GB/512GPCIeSSD/INDIEBLACK/14.0FHDvIPS/1Yinternationalwarranty+McAfee/OfficeH&amp;S/BacklitKB/FingerPrint</t>
  </si>
  <si>
    <t>82R900D8IN</t>
  </si>
  <si>
    <t>Flex 5-82Y0004TIN</t>
  </si>
  <si>
    <t>i7-1355U/16GB/512GB/WIN 11,OFFICE H&amp;S 2021,Intel Iris Xe/14" WUXGA/IPS 300nits/Touch/Arctic Grey/1.5 kg/1 Y/Backlit/FPR()</t>
  </si>
  <si>
    <t>i51135G7//16GB/512GBSSD/IndieBlack/14.0-inch/FHDvIPS/1YInternationalWarranty/McAfee/Win11/OfficeH&amp;S2021/FingerPrint/BacklitKB//</t>
  </si>
  <si>
    <t>82Y0004TIN</t>
  </si>
  <si>
    <t>https://media.buildmymart.com/softccsolution/2024/1/3/Flex582Y0004TIN3.webp|https://media.buildmymart.com/softccsolution/2024/1/3/Flex582Y0004TIN1.webp|https://media.buildmymart.com/softccsolution/2024/1/3/Flex582Y0004TIN.webp|</t>
  </si>
  <si>
    <t>Ideapad Slim 1</t>
  </si>
  <si>
    <t>Ideapad Slim 1-82V7009BIN</t>
  </si>
  <si>
    <t>Celeron N4020/8GB/256GB SSD/WIN 11,OFFICE H&amp;S 2021/Intel UHD Graphics 600/15.6" HD TN 220nits AG/Platinum Grey	1.7 Kg/1Year(CL63)</t>
  </si>
  <si>
    <t>i51135G7//16GB/512GBSSD/TransparentSilver/14.0-inch/FHDvIPS/1YInternationalWarranty/McAfee/Win11/OfficeH&amp;S2021/FingerPrint/BacklitKB//</t>
  </si>
  <si>
    <t>82V7009BIN</t>
  </si>
  <si>
    <t>Ideapad Slim 1-82VG00ERIN</t>
  </si>
  <si>
    <t xml:space="preserve">R3 7320U/8GB/512GB/AMD Radeon™ 610M/Win 11,OFFICE H&amp;S 2021/15.6" FHD AG/Cloud Grey/1Y() </t>
  </si>
  <si>
    <t>i5-1135G7//16G/1T+256GPCIeSSD/TRANSPARENTSILVER/15.6FHDvIPS/1Yinternationalwarranty/OfficeH&amp;S/BacklitKB/FingerPrint</t>
  </si>
  <si>
    <t>82VG00ERIN</t>
  </si>
  <si>
    <t>https://media.buildmymart.com/softccsolution/2024/1/3/IdeapadSlim182VG00ERIN.webp|https://media.buildmymart.com/softccsolution/2024/1/3/IdeapadSlim182VG00ERIN1.webp|</t>
  </si>
  <si>
    <t>Ideapad Slim 1-82R400BGIN</t>
  </si>
  <si>
    <t>R5 5500U/8GB/512GB/AMD Radeon/15.6" FHD 220nits AG/WIN 11,OFFICE H&amp;S 2021/Cloud Grey/1Y()</t>
  </si>
  <si>
    <t>i5-1135G7//16G/512GPCIeSSD/INDIEBLACK/15.6FHDOLED/1Yinternationalwarranty+McAfee/OfficeH&amp;S/BacklitKB/FingerPrint</t>
  </si>
  <si>
    <t>82R400BGIN</t>
  </si>
  <si>
    <t>https://media.buildmymart.com/softccsolution/2024/1/3/IdeapadSlim182R400BGIN1.webp|https://media.buildmymart.com/softccsolution/2024/1/3/IdeapadSlim182R400BGIN.webp|</t>
  </si>
  <si>
    <t>Ideapad Slim 3</t>
  </si>
  <si>
    <t>Ideapad Slim 3-82H803W7IN</t>
  </si>
  <si>
    <t>i3-1115G4/8GB/512GB/Intel® UHD/15.6" FHD 250 Nits AG/Win 11,Office H&amp;S 2021/Arctic Grey/1Y()</t>
  </si>
  <si>
    <t>INTELI5-6198DU/15.6HD/NVIDIAGeForce920MX/4G/1TBHDD</t>
  </si>
  <si>
    <t>82H803W7IN</t>
  </si>
  <si>
    <t>https://media.buildmymart.com/softccsolution/2024/2/4/IdeapadSlim382H803W7IN.webp|https://media.buildmymart.com/softccsolution/2024/2/4/IdeapadSlim382H803W7IN1.webp|</t>
  </si>
  <si>
    <t>Ideapad Slim 3-82H803GVIN</t>
  </si>
  <si>
    <t>i3-1115G4/8GB/512GB/Intel® UHD/15.6" FHD TN 250nits AG/WIN 11,OFFICE H&amp;S 2021/Arctic Grey/1Y(NO BAG)</t>
  </si>
  <si>
    <t>i5-8265U//8G/256GPCIeSSD/SLATEGREY/15.6FHD/1Yinternationalwarranty/OfficeH&amp;S/FingerPrint/FP/H&amp;S/</t>
  </si>
  <si>
    <t>82H803GVIN</t>
  </si>
  <si>
    <t>Ideapad Slim 3-82RK00XDIN</t>
  </si>
  <si>
    <t>i3-1215U/8GB/256GB/Intel® UHD/15.6" FHD 250Nits AG/Win 11,Office H&amp;S 2021/Arctic Grey/1Y()</t>
  </si>
  <si>
    <t>i5-8265U//8G/1T/SLATEGREY/15.6FHD/1Yinternationalwarranty//FingerPrint/</t>
  </si>
  <si>
    <t>82RK00XDIN</t>
  </si>
  <si>
    <t>Ideapad Slim 3-82RK00VWIN</t>
  </si>
  <si>
    <t>i3-1215U/8GB/512GB/ Intel® UHD/Win 11,Office H&amp;S 2021/15.6" FHD 250Nits AG/Arctic Grey/1YR()</t>
  </si>
  <si>
    <t>i5-1035G1//8G/1T/TRANSPARENTSILVER/14.0FHD/1Yinternationalwarranty//FingerPrint</t>
  </si>
  <si>
    <t>82RK00VWIN</t>
  </si>
  <si>
    <t xml:space="preserve">Ideapad Slim 3 </t>
  </si>
  <si>
    <t>Ideapad Slim 3 -82X70032IN</t>
  </si>
  <si>
    <t>i3-1305U 8GB,512GB  WIN 11OFFICE H&amp;S 2021/Intel UHD/15.6" FHD IPS 300nits AG/Arctic Grey/Backlit 1.62Kg 1 Y()</t>
  </si>
  <si>
    <t>i5-1035G1//8G/1T/SLATEGREY/14.0FHD/1Yinternationalwarranty//</t>
  </si>
  <si>
    <t>82X70032IN</t>
  </si>
  <si>
    <t>Ideapad Slim 3-82X60013IN</t>
  </si>
  <si>
    <t>Ci3-1305U 8GB/512GB SSD/WIN 11,OFFICE H&amp;S 2021 /Intel UHD/14" FHD IPS 300nits AG/Arctic Grey/1.37Kg/1 Year</t>
  </si>
  <si>
    <t>i5-1035G1//8G/1T/SLATEGREY/15.6FHDvIPS/1Yinternationalwarranty//FingerPrint/</t>
  </si>
  <si>
    <t>82X60013IN</t>
  </si>
  <si>
    <t>Ideapad Slim 3-82H803LPIN</t>
  </si>
  <si>
    <t>i7-1165G7/16GB(8x2)512GB/Intel® Iris® Xe/15.6" FHD IPS 300nits AG/Win 11,Office H&amp;S 2021/Arctic Grey/Backlit/Touch Style, Integrated in Power Button/1Y()</t>
  </si>
  <si>
    <t>i5-1035G1//8G/1T/SLATEGREY/15.6FHD/1Yinternationalwarranty//FingerPrint/</t>
  </si>
  <si>
    <t>82H803LPIN</t>
  </si>
  <si>
    <t>Ideapad Slim 3-83ER008GIN</t>
  </si>
  <si>
    <t>i5-12450H/16GB/512GB/Intel® UHD/15.6" FHD IPS 300Nits AG/Win 11,Office H&amp;S 2021/Arctic Grey/Backlit/1Y()</t>
  </si>
  <si>
    <t>i51135G7//8GBDDR4/512GBSSD/15.6-inchFHDIPSTouch//FingerPrint//SlateGrey/Win11/MSOffice</t>
  </si>
  <si>
    <t>83ER008GIN</t>
  </si>
  <si>
    <t>Ideapad Slim 3-83EM0023IN</t>
  </si>
  <si>
    <t>i5-13420H/16GB/512GB SSD/WIN 11,OFFICE H&amp;S 2021/Intel® UHD/15.6" FHD IPS 300nits AG/Arctic Grey/1.62 kg/1Y()</t>
  </si>
  <si>
    <t>i51135G7/MX330/8GB/1TBHDD+256GBSSD/TransparentSilver/15.6-inch/FHD/1YInternationalWarranty/McAfee/Win11/OfficeH&amp;S2021/FingerPrint///</t>
  </si>
  <si>
    <t>83EM0023IN</t>
  </si>
  <si>
    <t>Ideapad Slim 3-82RK011GIN</t>
  </si>
  <si>
    <t>i7-1255U/16GB,512GB SSD/WIN 11,OFFICE H&amp;S 2021/Intel Iris Xe/15.6" FHD IPS 300nits AG/Arctic Grey/1.63Kg/1Y/Backlit/FPR/1Y()</t>
  </si>
  <si>
    <t>IntelCorei5-1035G1/IntelUHDGraphics/TransparentSilver/8GBDDR4/512GBSSD/15.6-inch/FHD/FingerPrint/Windows11Home/OfficeHomeandStudent2021</t>
  </si>
  <si>
    <t>82RK011GIN</t>
  </si>
  <si>
    <t>Ideapad Slim 5</t>
  </si>
  <si>
    <t>Ideapad Slim 5-82XF003CIN</t>
  </si>
  <si>
    <t>i5-13500H/16GB,512GB/WIN 11,OFFICE H&amp;S 2021/Intel UHD/16" WUXGA IPS 300nits AG/Cloud Grey/1.89Kg/1 Y/Backlit/IR Camera()</t>
  </si>
  <si>
    <t>i51135G7/MX330/8GB/512GBSSD/TransparentSilver/14.0-inch/FHDvIPS/1YInternationalWarranty/McAfee/Win11/OfficeH&amp;S2021/FingerPrint///</t>
  </si>
  <si>
    <t>82XF003CIN</t>
  </si>
  <si>
    <t>Ideapad Slim 5-82XD006HIN</t>
  </si>
  <si>
    <t>i7-13620H/16GB/1TB SSD/ Intel® UHD/14" WUXGA OLED 400nits/WIN 11,Office H&amp;S 2021/Cloud Grey/Backlit/1Y()</t>
  </si>
  <si>
    <t>i5-1135G7//8G/1TB+256PCIeSSD/TRANSPARENTSILVER/14FHDvIPS/1Yinternationalwarranty+McAfee/Win11+OfficeH&amp;S/FingerPrint/</t>
  </si>
  <si>
    <t>82XD006HIN</t>
  </si>
  <si>
    <t>Legion 5 Pro</t>
  </si>
  <si>
    <t>Legion 5 Pro-82JQ011EIN</t>
  </si>
  <si>
    <t>R7 5800H 32GB, 1TB SSD WIN 11,OFFICE H&amp;S 2021/RTX™ 3070 8GB GDDR6/16" WQXGA IPS 500nits AG, 165Hz/3 Years/4-Zone RGB Backlit/()</t>
  </si>
  <si>
    <t>i5-1135G7//8G/256GPCIeSSD/TRANSPARENTSILVER/14FHD/1Yinternationalwarranty+McAfee/OfficeH&amp;S/FingerPrint/</t>
  </si>
  <si>
    <t>82JQ011EIN</t>
  </si>
  <si>
    <t>Legion Slim 5</t>
  </si>
  <si>
    <t>Legion Slim 5-82YA00DXIN</t>
  </si>
  <si>
    <t>i7-13620H/16GB(8x2)/1TB SSD/RTX™ 4060 8GB GDDR6/Win 11,Office H&amp;S 2021/16" WQXGA IPS 300Nits AG/Storm Grey/4-Zone RGB Backlit/1Y()</t>
  </si>
  <si>
    <t>82YA00DXIN</t>
  </si>
  <si>
    <t>YOGA SLIM 6</t>
  </si>
  <si>
    <t>YOGA SLIM 6-82WU0095IN</t>
  </si>
  <si>
    <t>i5-1240P/16GB/512GB SSD/Intel® Iris® Xe/14" 2.2K IPS 300nits AG/Win 11,Office H&amp;S 2021/Storm Grey/Backlit/1Y()</t>
  </si>
  <si>
    <t>82WU0095IN</t>
  </si>
  <si>
    <t>YOGA SLIM 6-83E00012IN</t>
  </si>
  <si>
    <t>i5-13500H/16GB/1TB/ Intel® Iris® Xe/4" WUXGA (1920x1200) OLED 400nits 60Hz/WIN 11,Office H&amp;S 2021/Storm Grey/Backlit/()</t>
  </si>
  <si>
    <t>83E00012IN</t>
  </si>
  <si>
    <t>Yoga 9</t>
  </si>
  <si>
    <t>Yoga 9-83B1004XIN</t>
  </si>
  <si>
    <t>i7-1360P/16GB/1TB SSD/WIN 11/ OFFICE H&amp;S 2021/Iris® Xe/14" 4K OLED 400nits Touch/Oatmeal/1.4 kg/1 Year()</t>
  </si>
  <si>
    <t>83B1004XIN</t>
  </si>
  <si>
    <t>Yoga 7</t>
  </si>
  <si>
    <t>Yoga 7-82YL0095IN</t>
  </si>
  <si>
    <t>i5-1340P/16GB /1TB SSD/ Iris® Xe/14" WUXGA OLED 400nits  TOUCH/BKLIT/Tidal Teal/Win 11, office H&amp;S 2021/Lenovo® Digital Pen()</t>
  </si>
  <si>
    <t>82YL0095IN</t>
  </si>
  <si>
    <t>LOQ 15</t>
  </si>
  <si>
    <t>LOQ 15-82XV00F5IN</t>
  </si>
  <si>
    <t>i5-12450H/16GB(2x 8GB)/512GB/RTX™ 3050 6GB GDDR6/15.6" FHD IPS 350nits AG/Win 11,Office H&amp;S 2021/Storm Grey/White Backlit/1Y()</t>
  </si>
  <si>
    <t>82XV00F5IN</t>
  </si>
  <si>
    <t>LOQ 15-82XT004HIN</t>
  </si>
  <si>
    <t>R7 7840HS/16GB(8x2)/512GB/RTX™ 3050 6GB GDDR6/15.6" FHD IPS 350nits AG/Win 11,Office H&amp;S 2021/Storm Grey/White Backlit/1Y()</t>
  </si>
  <si>
    <t>82XT004HIN</t>
  </si>
  <si>
    <t>LOQ 15-82XV00BRIN</t>
  </si>
  <si>
    <t>i7-13620H/16GB/512GB/Win 11,OFFICE H&amp;S 2021/RTX 4060 8GB/15.6_FHD_AG_350N_144_N/Storm Grey/2.4 Kg/1 Year Onsite/White Backlit()</t>
  </si>
  <si>
    <t>82XV00BRIN</t>
  </si>
  <si>
    <t>Mini Tower- M01-F3787in</t>
  </si>
  <si>
    <t>M01-F3787in</t>
  </si>
  <si>
    <t>i7 -13700/16GB/1TB HDD+256GB/19.5" LED/Win 11H + MSO 2021</t>
  </si>
  <si>
    <t>HP DESKTOPS</t>
  </si>
  <si>
    <t>84H53PA#ACJ</t>
  </si>
  <si>
    <t>Desktop</t>
  </si>
  <si>
    <t>Mini Tower- M01-F2791in</t>
  </si>
  <si>
    <t>M01-F2791in</t>
  </si>
  <si>
    <t>i7 -12700/8GB/1TB HDD+256GB/19.5" LED/Win 11H + MSO 2021</t>
  </si>
  <si>
    <t>6J0P6PA#ACJ</t>
  </si>
  <si>
    <t>Slim Tower- S01-pF3235in</t>
  </si>
  <si>
    <t>S01-pF3235in</t>
  </si>
  <si>
    <t>i5 -13400/8GB/512 GB SSD In/19.5" LED/Win 11H + MSO 2021</t>
  </si>
  <si>
    <t>7K3Z3PA#ACJ</t>
  </si>
  <si>
    <t>Mini Tower- M01-F2489in</t>
  </si>
  <si>
    <t>M01-F2489in</t>
  </si>
  <si>
    <t>i5 -12400/8GB/1TB HDD+256GB/19.5" LED/Win 11H + MSO 2021</t>
  </si>
  <si>
    <t>6J0W7PA#ACJ</t>
  </si>
  <si>
    <t>Slim Tower- S01-pF2123in</t>
  </si>
  <si>
    <t>S01-pF2123in</t>
  </si>
  <si>
    <t>i5 -12400/8GB/512 GB SSD In/19.5" LED/Win 11H + MSO 2021</t>
  </si>
  <si>
    <t>7J4Y1PA#ACJ</t>
  </si>
  <si>
    <t>Slim Tower- S01-pF3234in</t>
  </si>
  <si>
    <t>S01-pF3234in</t>
  </si>
  <si>
    <t>i3 -13100/8GB/512 GB SSD In/19.5" LED/Win 11H + MSO 2021</t>
  </si>
  <si>
    <t>7J9W4PA#ACJ</t>
  </si>
  <si>
    <t>Slim Tower- S01-pF2888in</t>
  </si>
  <si>
    <t>S01-pF2888in</t>
  </si>
  <si>
    <t>i3 -12100/8GB/512 GB SSD In/19.5" LED/Win 11H + MSO 2021</t>
  </si>
  <si>
    <t>7K5W2PA#ACJ</t>
  </si>
  <si>
    <t>Slim Tower- S01-pF2889in</t>
  </si>
  <si>
    <t>S01-pF2889in</t>
  </si>
  <si>
    <t>6H1X2PA#ACJ</t>
  </si>
  <si>
    <t>Slim Tower- S01-pF2201il</t>
  </si>
  <si>
    <t>S01-pF2201il</t>
  </si>
  <si>
    <t>i3 -12100/Int/el HD Wired KB/19.5" LED/DOS 8GB 256 GB SSD</t>
  </si>
  <si>
    <t>7P0W4PA#ACJ</t>
  </si>
  <si>
    <t>Mini Tower- M01-F3201in</t>
  </si>
  <si>
    <t>M01-F3201in</t>
  </si>
  <si>
    <t>3 -5300G/8GB/512 GB SSD AMD/19.5" LED/Win 11H + MSO 2021</t>
  </si>
  <si>
    <t>7Q8Q8PA#ACJ</t>
  </si>
  <si>
    <t>Slim Tower- S01-pF2024in</t>
  </si>
  <si>
    <t>S01-pF2024in</t>
  </si>
  <si>
    <t>Celeron J4025/8GB/512 GB SSD Int/19.5" LED/Win 11H + MSO 2021</t>
  </si>
  <si>
    <t>977P0PA#ACJ</t>
  </si>
  <si>
    <t>HP AIO 34-c1786in</t>
  </si>
  <si>
    <t>34-c1786in</t>
  </si>
  <si>
    <t>i9 -12900/16GB/1TB SSD/RTX 3060 6GB/34 inch WUDH/1 Yr/Wireless K+M/Win 11H + MSO 2021/Turbo Silver</t>
  </si>
  <si>
    <t>ALL IN ONE</t>
  </si>
  <si>
    <t>6J0W4PA#ACJ</t>
  </si>
  <si>
    <t>WIN 11H</t>
  </si>
  <si>
    <t>AIO</t>
  </si>
  <si>
    <t>HP AIO 32-b1901in</t>
  </si>
  <si>
    <t>32-b1901in</t>
  </si>
  <si>
    <t>i7 -13700T/16GB/1TB SSD/EPEAT Certified/32 inch QHD/1 Yr/Wireless K+M/Win 11H + MSO 2021/Sparkling Black</t>
  </si>
  <si>
    <t>7P2C5PA#ACJ</t>
  </si>
  <si>
    <t>https://media.buildmymart.com/softccsolution/2024/2/4/7P2C5PAACJ1.webp|https://media.buildmymart.com/softccsolution/2024/2/4/7P2C5PAACJ.webp|</t>
  </si>
  <si>
    <t xml:space="preserve">1TB </t>
  </si>
  <si>
    <t>HP AIO 27-ca2003in</t>
  </si>
  <si>
    <t>27-ca2003in</t>
  </si>
  <si>
    <t>i7 -13700T/16GB/1TB SSD/Intel UHD 770/27 inch Touch/1 Yr/Wireless K+M/Win 11H + MSO 2021/Snow White</t>
  </si>
  <si>
    <t>8Y9D4PA#ACJ</t>
  </si>
  <si>
    <t>https://media.buildmymart.com/softccsolution/2024/2/4/8Y9D4PAACJ.webp|https://media.buildmymart.com/softccsolution/2024/2/4/8Y9D4PAACJ1.webp|</t>
  </si>
  <si>
    <t>HP AIO 27-ca2113in</t>
  </si>
  <si>
    <t>27-ca2113in</t>
  </si>
  <si>
    <t>i7 -13700T/16GB/1TB SSD/EPEAT Certified/27 inch/1 Yr/Wireless K+M/Win 11H + MSO 2021/Snow White</t>
  </si>
  <si>
    <t>7L856PA#ACJ</t>
  </si>
  <si>
    <t>https://media.buildmymart.com/softccsolution/2024/2/4/7L856PAACJ1.webp|https://media.buildmymart.com/softccsolution/2024/2/4/7L856PAACJ1.webp|https://media.buildmymart.com/softccsolution/2024/2/4/7L856PAACJ.webp|</t>
  </si>
  <si>
    <t>HP AlO 27-cr0403i</t>
  </si>
  <si>
    <t>27-cr0403i</t>
  </si>
  <si>
    <t>i7 -1355U/16GB/1TB SSD/Height Adjust Stand/27 inch/1 Yr/Wireless K+M/Win 11H + MSO 2021/Shell White</t>
  </si>
  <si>
    <t>87G01PA#ACJ</t>
  </si>
  <si>
    <t>https://media.buildmymart.com/softccsolution/2024/2/4/87G01PAACJ.webp|</t>
  </si>
  <si>
    <t>HP AlO 24-cb1237in</t>
  </si>
  <si>
    <t>24-cb1237in</t>
  </si>
  <si>
    <t>i7 -1255/16GB/512GB SSD/EPEAT Certified/24 inch/1 Yr/Wireless K+M/Win 11H + MSO 2021/Starry White</t>
  </si>
  <si>
    <t>76L90PA#ACJ</t>
  </si>
  <si>
    <t>https://media.buildmymart.com/softccsolution/2024/2/4/76L90PAACJ.webp|https://media.buildmymart.com/softccsolution/2024/2/4/76L90PAACJ1.webp|</t>
  </si>
  <si>
    <t>HP AlO 27-cb1456in</t>
  </si>
  <si>
    <t>27-cb1456in</t>
  </si>
  <si>
    <t>i5 -1235/8GB/1TB HDD + 256 GB SSD/Energy Star Certified/24 inch/1 Yr/Wireless K+M/Win 11H + MSO 2021/Starry White</t>
  </si>
  <si>
    <t>686V0PA#ACJ</t>
  </si>
  <si>
    <t>HDD + SSD</t>
  </si>
  <si>
    <t>1TB + 256</t>
  </si>
  <si>
    <t>HP AlO 24-cb1902in</t>
  </si>
  <si>
    <t>24-cb1902in</t>
  </si>
  <si>
    <t>67U65PA#ACJ</t>
  </si>
  <si>
    <t>HP AlO 24-cb1907in</t>
  </si>
  <si>
    <t>24-cb1907in</t>
  </si>
  <si>
    <t>i5 -1235/8GB/512GB SSD/Energy Star Certified/24 inch/1 Yr/Wireless K+M/Win 11H + MSO 2021/Jet Black</t>
  </si>
  <si>
    <t>79U84PA#ACJ</t>
  </si>
  <si>
    <t>HP AlO 27-cb1345in</t>
  </si>
  <si>
    <t>27-cb1345in</t>
  </si>
  <si>
    <t>i3 -1215/8GB/512GB SSD/Energy Star Certified/24 inch/1 Yr/Wireless K+M/Win 11H + MSO 2021/Starry White</t>
  </si>
  <si>
    <t>689Q6PA#ACJ</t>
  </si>
  <si>
    <t>HP AlO 24-cb1901in</t>
  </si>
  <si>
    <t>24-cb1901in</t>
  </si>
  <si>
    <t>i3 -1215/8GB/512GB SSD/Intel HD/24 inch/1 Yr/Wireless K+M/Win 11H + MSO 2021/Starry White</t>
  </si>
  <si>
    <t>67W19PA#ACJ</t>
  </si>
  <si>
    <t>HP AlO 22-dd2456in</t>
  </si>
  <si>
    <t>22-dd2456in</t>
  </si>
  <si>
    <t>i3 -1215/8GB/1TB HDD/Intel HD/22 inch/1 Yr/Wireless K+M/Win 11H + MSO 2021/Jet Black</t>
  </si>
  <si>
    <t>68U88PA#ACJ</t>
  </si>
  <si>
    <t>HP AlO 22-dd2115in</t>
  </si>
  <si>
    <t>22-dd2115in</t>
  </si>
  <si>
    <t>7L4Z3PA#ACJ</t>
  </si>
  <si>
    <t>HP AlO 22-dd0304in</t>
  </si>
  <si>
    <t>22-dd0304in</t>
  </si>
  <si>
    <t>3 -3250U/8GB/1TB HDD/AMD Vega/22 inch/1 Yr/Wired K + M/Win 11H + MSO 2021/Starry White</t>
  </si>
  <si>
    <t>84J08PA#ACJ</t>
  </si>
  <si>
    <t>HP AlO 22-dd2686in</t>
  </si>
  <si>
    <t>22-dd2686in</t>
  </si>
  <si>
    <t>Pentium J50/8GB/GB 512G/Intel HD/22 inch/1 Yr/Wired K + M/Win 11H + MSO 2021/Starry White</t>
  </si>
  <si>
    <t>6F966PA#ACJ</t>
  </si>
  <si>
    <t>HP AlO 22-dd2986in</t>
  </si>
  <si>
    <t>22-dd2986in</t>
  </si>
  <si>
    <t>Celeron J40/8GB/GB 512G/AMD Vega/22 inch/1 Yr/Wired K + M/Win 11H + MSO 2021/Starry White</t>
  </si>
  <si>
    <t>6F967PA#ACJ</t>
  </si>
  <si>
    <t>DESKTOPS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</si>
</sst>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[$₹-4009]\ * #,##0_ ;_ [$₹-4009]\ * \-#,##0_ ;_ [$₹-4009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3" borderId="0" xfId="0" applyFont="1" applyFill="1" applyAlignment="1">
      <alignment vertical="center"/>
    </xf>
    <xf numFmtId="2" fontId="0" fillId="0" borderId="0" xfId="0" applyNumberFormat="1" applyFont="1" applyAlignment="1">
      <alignment horizontal="left" vertical="top"/>
    </xf>
    <xf numFmtId="0" fontId="4" fillId="0" borderId="0" xfId="2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left" vertical="top"/>
    </xf>
    <xf numFmtId="4" fontId="0" fillId="0" borderId="0" xfId="0" applyNumberFormat="1" applyFont="1" applyAlignment="1">
      <alignment horizontal="left" vertical="top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Alignment="1">
      <alignment horizontal="left" vertical="top"/>
    </xf>
    <xf numFmtId="0" fontId="0" fillId="0" borderId="0" xfId="0" applyFont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ia.buildmymart.com/softccsolution/2024/1/3/RefurbishedEpsonL5290WiFiAllinOnePrintScanCopyFaxwithADFInkTankPrinter.webp|" TargetMode="External"/><Relationship Id="rId18" Type="http://schemas.openxmlformats.org/officeDocument/2006/relationships/hyperlink" Target="https://media.buildmymart.com/softccsolution/2024/1/3/1709105677267-M200_550px.png|https:/media.buildmymart.com/softccsolution/2024/1/3/1709105736329-M200_550px1.png|" TargetMode="External"/><Relationship Id="rId26" Type="http://schemas.openxmlformats.org/officeDocument/2006/relationships/hyperlink" Target="https://media.buildmymart.com/softccsolution/2024/2/4/90NB0Y81M00RL0.webp|https:/media.buildmymart.com/softccsolution/2024/2/4/90NB0Y81M00RL02.webp|https:/media.buildmymart.com/softccsolution/2024/2/4/90NB0Y81M00RL01.webp|" TargetMode="External"/><Relationship Id="rId39" Type="http://schemas.openxmlformats.org/officeDocument/2006/relationships/hyperlink" Target="https://media.buildmymart.com/softccsolution/2024/2/4/7L856PAACJ1.webp|https:/media.buildmymart.com/softccsolution/2024/2/4/7L856PAACJ1.webp|https:/media.buildmymart.com/softccsolution/2024/2/4/7L856PAACJ.webp|" TargetMode="External"/><Relationship Id="rId21" Type="http://schemas.openxmlformats.org/officeDocument/2006/relationships/hyperlink" Target="https://media.buildmymart.com/softccsolution/2024/2/4/90NB0Y81M002R0.webp|https:/media.buildmymart.com/softccsolution/2024/2/4/90NB0Y81M002R02.webp|https:/media.buildmymart.com/softccsolution/2024/2/4/90NB0Y81M002R01.webp|" TargetMode="External"/><Relationship Id="rId34" Type="http://schemas.openxmlformats.org/officeDocument/2006/relationships/hyperlink" Target="https://media.buildmymart.com/softccsolution/2024/1/3/IdeapadSlim182R400BGIN1.webp|https:/media.buildmymart.com/softccsolution/2024/1/3/IdeapadSlim182R400BGIN.webp|" TargetMode="External"/><Relationship Id="rId7" Type="http://schemas.openxmlformats.org/officeDocument/2006/relationships/hyperlink" Target="https://media.buildmymart.com/softccsolution/2024/2/4/6K9J2PA.webp|" TargetMode="External"/><Relationship Id="rId12" Type="http://schemas.openxmlformats.org/officeDocument/2006/relationships/hyperlink" Target="https://media.buildmymart.com/softccsolution/2024/1/3/EpsonEcoTankL3250A4WiFiAllinOneInkTankPrinterInk1.webp|https:/media.buildmymart.com/softccsolution/2024/1/3/EpsonEcoTankL3250A4WiFiAllinOneInkTankPrinterInk2.webp|" TargetMode="External"/><Relationship Id="rId17" Type="http://schemas.openxmlformats.org/officeDocument/2006/relationships/hyperlink" Target="https://media.buildmymart.com/softccsolution/2024/1/3/etm1170hero690x460.webp|https:/media.buildmymart.com/softccsolution/2024/1/3/etm1170heropaper690x460.webp|" TargetMode="External"/><Relationship Id="rId25" Type="http://schemas.openxmlformats.org/officeDocument/2006/relationships/hyperlink" Target="https://media.buildmymart.com/softccsolution/2024/2/4/90NB0TY6M03EL01.webp|https:/media.buildmymart.com/softccsolution/2024/2/4/90NB0TY6M03EL0.webp|https:/media.buildmymart.com/softccsolution/2024/2/4/90NB0TY6M03EL02.webp|" TargetMode="External"/><Relationship Id="rId33" Type="http://schemas.openxmlformats.org/officeDocument/2006/relationships/hyperlink" Target="https://media.buildmymart.com/softccsolution/2024/1/3/IdeapadSlim182VG00ERIN.webp|https:/media.buildmymart.com/softccsolution/2024/1/3/IdeapadSlim182VG00ERIN1.webp|" TargetMode="External"/><Relationship Id="rId38" Type="http://schemas.openxmlformats.org/officeDocument/2006/relationships/hyperlink" Target="https://media.buildmymart.com/softccsolution/2024/2/4/8Y9D4PAACJ.webp|https:/media.buildmymart.com/softccsolution/2024/2/4/8Y9D4PAACJ1.webp|" TargetMode="External"/><Relationship Id="rId2" Type="http://schemas.openxmlformats.org/officeDocument/2006/relationships/hyperlink" Target="https://media.buildmymart.com/softccsolution/2024/2/4/90N54PA.webp|" TargetMode="External"/><Relationship Id="rId16" Type="http://schemas.openxmlformats.org/officeDocument/2006/relationships/hyperlink" Target="https://media.buildmymart.com/softccsolution/2024/1/3/M11401.webp|https:/media.buildmymart.com/softccsolution/2024/1/3/M11402.webp|" TargetMode="External"/><Relationship Id="rId20" Type="http://schemas.openxmlformats.org/officeDocument/2006/relationships/hyperlink" Target="https://media.buildmymart.com/softccsolution/2024/2/4/90NR0HC4M001J0.webp|https:/media.buildmymart.com/softccsolution/2024/2/4/90NR0HC4M001J02.webp|https:/media.buildmymart.com/softccsolution/2024/2/4/90NR0HC4M001J01.webp|" TargetMode="External"/><Relationship Id="rId29" Type="http://schemas.openxmlformats.org/officeDocument/2006/relationships/hyperlink" Target="https://media.buildmymart.com/softccsolution/2024/2/4/1709785237234-90NB0ZR2-M00J60.png|https:/media.buildmymart.com/softccsolution/2024/2/4/90NB0ZR2M00J601.webp|https:/media.buildmymart.com/softccsolution/2024/2/4/90NB0ZR2M00J602.webp|" TargetMode="External"/><Relationship Id="rId1" Type="http://schemas.openxmlformats.org/officeDocument/2006/relationships/hyperlink" Target="https://media.buildmymart.com/softccsolution/2024/2/4/77S54PA.webp|" TargetMode="External"/><Relationship Id="rId6" Type="http://schemas.openxmlformats.org/officeDocument/2006/relationships/hyperlink" Target="https://media.buildmymart.com/softccsolution/2024/2/4/6K9C3PA.webp|" TargetMode="External"/><Relationship Id="rId11" Type="http://schemas.openxmlformats.org/officeDocument/2006/relationships/hyperlink" Target="https://media.buildmymart.com/softccsolution/2024/1/3/EpsonEcoTankL3210A4AllinOneInkTankPrinter1.webp|https:/media.buildmymart.com/softccsolution/2024/1/3/EpsonEcoTankL3210A4AllinOneInkTankPrinter.webp|" TargetMode="External"/><Relationship Id="rId24" Type="http://schemas.openxmlformats.org/officeDocument/2006/relationships/hyperlink" Target="https://media.buildmymart.com/softccsolution/2024/2/4/90NB10A2M007Y0.webp|https:/media.buildmymart.com/softccsolution/2024/2/4/1709784781332-90NB10A2-M007Y0-2.png|https:/media.buildmymart.com/softccsolution/2024/2/4/1709784781419-90NB10A2-M007Y0-1.png|" TargetMode="External"/><Relationship Id="rId32" Type="http://schemas.openxmlformats.org/officeDocument/2006/relationships/hyperlink" Target="https://media.buildmymart.com/softccsolution/2024/1/3/Flex582Y0004TIN3.webp|https:/media.buildmymart.com/softccsolution/2024/1/3/Flex582Y0004TIN1.webp|https:/media.buildmymart.com/softccsolution/2024/1/3/Flex582Y0004TIN.webp|" TargetMode="External"/><Relationship Id="rId37" Type="http://schemas.openxmlformats.org/officeDocument/2006/relationships/hyperlink" Target="https://media.buildmymart.com/softccsolution/2024/2/4/7P2C5PAACJ1.webp|https:/media.buildmymart.com/softccsolution/2024/2/4/7P2C5PAACJ.webp|" TargetMode="External"/><Relationship Id="rId40" Type="http://schemas.openxmlformats.org/officeDocument/2006/relationships/hyperlink" Target="https://media.buildmymart.com/softccsolution/2024/2/4/87G01PAACJ.webp|" TargetMode="External"/><Relationship Id="rId5" Type="http://schemas.openxmlformats.org/officeDocument/2006/relationships/hyperlink" Target="https://media.buildmymart.com/softccsolution/2024/2/4/9J6K8PA.webp|" TargetMode="External"/><Relationship Id="rId15" Type="http://schemas.openxmlformats.org/officeDocument/2006/relationships/hyperlink" Target="https://media.buildmymart.com/softccsolution/2024/1/3/1709105557575-M1100_02_2-1.png|" TargetMode="External"/><Relationship Id="rId23" Type="http://schemas.openxmlformats.org/officeDocument/2006/relationships/hyperlink" Target="https://media.buildmymart.com/softccsolution/2024/2/4/90NB10A1M007X0.webp|" TargetMode="External"/><Relationship Id="rId28" Type="http://schemas.openxmlformats.org/officeDocument/2006/relationships/hyperlink" Target="https://media.buildmymart.com/softccsolution/2024/2/4/90NB1022M00H00.webp|" TargetMode="External"/><Relationship Id="rId36" Type="http://schemas.openxmlformats.org/officeDocument/2006/relationships/hyperlink" Target="https://media.buildmymart.com/softccsolution/2024/2/4/76L90PAACJ.webp|https:/media.buildmymart.com/softccsolution/2024/2/4/76L90PAACJ1.webp|" TargetMode="External"/><Relationship Id="rId10" Type="http://schemas.openxmlformats.org/officeDocument/2006/relationships/hyperlink" Target="https://media.buildmymart.com/softccsolution/2024/1/3/EpsonEcoTankL130SingleFunctionInkTankPrinter.webp|" TargetMode="External"/><Relationship Id="rId19" Type="http://schemas.openxmlformats.org/officeDocument/2006/relationships/hyperlink" Target="https://media.buildmymart.com/softccsolution/2024/2/4/1709783926646-90NR0724-M00J70.png|https:/media.buildmymart.com/softccsolution/2024/2/4/90NR0724M00J702.webp|https:/media.buildmymart.com/softccsolution/2024/2/4/90NR0724M00J701.webp|" TargetMode="External"/><Relationship Id="rId31" Type="http://schemas.openxmlformats.org/officeDocument/2006/relationships/hyperlink" Target="https://media.buildmymart.com/softccsolution/2024/1/3/IdeaPadFlex582Y0004SIN.webp|" TargetMode="External"/><Relationship Id="rId4" Type="http://schemas.openxmlformats.org/officeDocument/2006/relationships/hyperlink" Target="https://media.buildmymart.com/softccsolution/2024/2/4/81B19PA.webp|" TargetMode="External"/><Relationship Id="rId9" Type="http://schemas.openxmlformats.org/officeDocument/2006/relationships/hyperlink" Target="https://media.buildmymart.com/softccsolution/2024/2/4/6K9C5PA.webp|" TargetMode="External"/><Relationship Id="rId14" Type="http://schemas.openxmlformats.org/officeDocument/2006/relationships/hyperlink" Target="https://media.buildmymart.com/softccsolution/2024/1/3/1709105594440-M1120_02_2-1.png|" TargetMode="External"/><Relationship Id="rId22" Type="http://schemas.openxmlformats.org/officeDocument/2006/relationships/hyperlink" Target="https://media.buildmymart.com/softccsolution/2024/2/4/1709784601156-90NB0Y82-M00RK0.png|https:/media.buildmymart.com/softccsolution/2024/2/4/90NB0Y82M00RK01.webp|https:/media.buildmymart.com/softccsolution/2024/2/4/90NB0Y82M00RK02.webp|" TargetMode="External"/><Relationship Id="rId27" Type="http://schemas.openxmlformats.org/officeDocument/2006/relationships/hyperlink" Target="https://media.buildmymart.com/softccsolution/2024/2/4/90NB0VX1M02HM0.webp|https:/media.buildmymart.com/softccsolution/2024/2/4/90NB0VX1M02HM01.webp|" TargetMode="External"/><Relationship Id="rId30" Type="http://schemas.openxmlformats.org/officeDocument/2006/relationships/hyperlink" Target="https://media.buildmymart.com/softccsolution/2024/1/3/IdeaPadFlex582R70067IN.webp|https:/media.buildmymart.com/softccsolution/2024/1/3/IdeaPadFlex582R70067IN1.webp|" TargetMode="External"/><Relationship Id="rId35" Type="http://schemas.openxmlformats.org/officeDocument/2006/relationships/hyperlink" Target="https://media.buildmymart.com/softccsolution/2024/2/4/IdeapadSlim382H803W7IN.webp|https:/media.buildmymart.com/softccsolution/2024/2/4/IdeapadSlim382H803W7IN1.webp|" TargetMode="External"/><Relationship Id="rId8" Type="http://schemas.openxmlformats.org/officeDocument/2006/relationships/hyperlink" Target="https://media.buildmymart.com/softccsolution/2024/2/4/8Y2S3PA.webp|" TargetMode="External"/><Relationship Id="rId3" Type="http://schemas.openxmlformats.org/officeDocument/2006/relationships/hyperlink" Target="https://media.buildmymart.com/softccsolution/2024/2/4/92U77PA.webp|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0"/>
  <sheetViews>
    <sheetView tabSelected="1" topLeftCell="A22" workbookViewId="0">
      <selection activeCell="G29" sqref="G29"/>
    </sheetView>
  </sheetViews>
  <sheetFormatPr defaultRowHeight="14.5" x14ac:dyDescent="0.35"/>
  <cols>
    <col min="2" max="2" width="20.26953125" customWidth="1"/>
    <col min="3" max="3" width="18.7265625" customWidth="1"/>
    <col min="4" max="4" width="18.6328125" customWidth="1"/>
    <col min="5" max="5" width="17.90625" customWidth="1"/>
    <col min="6" max="6" width="19.26953125" customWidth="1"/>
    <col min="7" max="7" width="15.1796875" customWidth="1"/>
    <col min="8" max="8" width="17.453125" customWidth="1"/>
    <col min="11" max="11" width="16" customWidth="1"/>
    <col min="12" max="12" width="20.81640625" customWidth="1"/>
    <col min="13" max="13" width="13.81640625" customWidth="1"/>
    <col min="14" max="14" width="15.26953125" customWidth="1"/>
    <col min="15" max="15" width="13.7265625" customWidth="1"/>
    <col min="16" max="16" width="13.54296875" customWidth="1"/>
    <col min="18" max="18" width="17.36328125" customWidth="1"/>
    <col min="19" max="19" width="14.453125" customWidth="1"/>
    <col min="20" max="20" width="14.7265625" customWidth="1"/>
    <col min="21" max="21" width="14.1796875" customWidth="1"/>
    <col min="22" max="22" width="15.1796875" customWidth="1"/>
    <col min="23" max="23" width="15.90625" customWidth="1"/>
    <col min="24" max="24" width="18.1796875" customWidth="1"/>
    <col min="25" max="25" width="14.453125" customWidth="1"/>
    <col min="26" max="26" width="17" customWidth="1"/>
    <col min="27" max="27" width="16.453125" customWidth="1"/>
    <col min="28" max="29" width="17.26953125" customWidth="1"/>
    <col min="30" max="30" width="16.90625" customWidth="1"/>
    <col min="31" max="31" width="17.7265625" customWidth="1"/>
    <col min="32" max="32" width="17.36328125" customWidth="1"/>
    <col min="33" max="33" width="16.36328125" customWidth="1"/>
    <col min="34" max="34" width="17" customWidth="1"/>
    <col min="35" max="35" width="16.54296875" customWidth="1"/>
    <col min="36" max="36" width="17.81640625" customWidth="1"/>
    <col min="37" max="37" width="16.54296875" customWidth="1"/>
    <col min="38" max="38" width="17.08984375" customWidth="1"/>
    <col min="39" max="39" width="20.81640625" customWidth="1"/>
    <col min="40" max="40" width="16.7265625" customWidth="1"/>
    <col min="41" max="41" width="18.54296875" customWidth="1"/>
    <col min="42" max="42" width="16.08984375" customWidth="1"/>
    <col min="43" max="43" width="17.36328125" customWidth="1"/>
    <col min="44" max="44" width="18.36328125" customWidth="1"/>
    <col min="45" max="45" width="15.81640625" customWidth="1"/>
    <col min="46" max="46" width="12.453125" customWidth="1"/>
    <col min="47" max="47" width="16.7265625" customWidth="1"/>
    <col min="48" max="48" width="11.81640625" customWidth="1"/>
  </cols>
  <sheetData>
    <row r="1" spans="1:48" x14ac:dyDescent="0.3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" t="s">
        <v>26</v>
      </c>
      <c r="AB1" s="4" t="s">
        <v>27</v>
      </c>
      <c r="AC1" s="7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</row>
    <row r="2" spans="1:48" x14ac:dyDescent="0.35">
      <c r="A2" s="8" t="s">
        <v>48</v>
      </c>
      <c r="B2" s="9" t="s">
        <v>49</v>
      </c>
      <c r="C2" s="10" t="s">
        <v>50</v>
      </c>
      <c r="D2" s="11" t="s">
        <v>50</v>
      </c>
      <c r="E2" s="12" t="s">
        <v>51</v>
      </c>
      <c r="F2" s="13" t="s">
        <v>52</v>
      </c>
      <c r="G2" s="12"/>
      <c r="H2" s="12"/>
      <c r="I2" s="12" t="s">
        <v>54</v>
      </c>
      <c r="J2" s="14" t="s">
        <v>55</v>
      </c>
      <c r="K2" s="15" t="s">
        <v>49</v>
      </c>
      <c r="L2" s="12">
        <v>1400</v>
      </c>
      <c r="M2" s="12">
        <v>20</v>
      </c>
      <c r="N2" s="16">
        <f t="shared" ref="N2:N11" si="0">O2-2000</f>
        <v>77199.100000000006</v>
      </c>
      <c r="O2" s="16">
        <v>79199.100000000006</v>
      </c>
      <c r="P2" s="12">
        <v>87999</v>
      </c>
      <c r="Q2" s="12"/>
      <c r="R2" s="12">
        <v>500</v>
      </c>
      <c r="S2" s="17" t="s">
        <v>56</v>
      </c>
      <c r="T2" s="12"/>
      <c r="U2" s="12"/>
      <c r="V2" s="12"/>
      <c r="W2" s="12"/>
      <c r="X2" s="12"/>
      <c r="Y2" s="12"/>
      <c r="Z2" s="13" t="s">
        <v>57</v>
      </c>
      <c r="AA2" s="13" t="s">
        <v>58</v>
      </c>
      <c r="AB2" s="13" t="s">
        <v>59</v>
      </c>
      <c r="AC2" s="18">
        <v>14</v>
      </c>
      <c r="AD2" s="13" t="s">
        <v>60</v>
      </c>
      <c r="AE2" s="13" t="s">
        <v>61</v>
      </c>
      <c r="AF2" s="13" t="s">
        <v>62</v>
      </c>
      <c r="AG2" s="13" t="s">
        <v>63</v>
      </c>
      <c r="AH2" s="13" t="s">
        <v>64</v>
      </c>
      <c r="AI2" s="13" t="s">
        <v>65</v>
      </c>
      <c r="AJ2" s="13" t="s">
        <v>66</v>
      </c>
      <c r="AK2" s="13" t="s">
        <v>67</v>
      </c>
      <c r="AL2" s="12"/>
      <c r="AM2" s="12"/>
      <c r="AN2" s="12"/>
      <c r="AO2" s="12"/>
      <c r="AP2" s="12"/>
      <c r="AQ2" s="12"/>
      <c r="AR2" s="12"/>
      <c r="AS2" s="12"/>
      <c r="AT2" s="13" t="s">
        <v>68</v>
      </c>
      <c r="AU2" s="10" t="s">
        <v>50</v>
      </c>
      <c r="AV2" s="12" t="s">
        <v>69</v>
      </c>
    </row>
    <row r="3" spans="1:48" x14ac:dyDescent="0.35">
      <c r="A3" s="8" t="s">
        <v>70</v>
      </c>
      <c r="B3" s="9" t="s">
        <v>71</v>
      </c>
      <c r="C3" s="10" t="s">
        <v>72</v>
      </c>
      <c r="D3" s="11" t="s">
        <v>72</v>
      </c>
      <c r="E3" s="12" t="s">
        <v>51</v>
      </c>
      <c r="F3" s="13" t="s">
        <v>52</v>
      </c>
      <c r="G3" s="12"/>
      <c r="H3" s="12"/>
      <c r="I3" s="12" t="s">
        <v>54</v>
      </c>
      <c r="J3" s="14" t="s">
        <v>73</v>
      </c>
      <c r="K3" s="15" t="s">
        <v>71</v>
      </c>
      <c r="L3" s="12">
        <v>1400</v>
      </c>
      <c r="M3" s="12">
        <v>20</v>
      </c>
      <c r="N3" s="16">
        <f t="shared" si="0"/>
        <v>110499.1</v>
      </c>
      <c r="O3" s="16">
        <v>112499.1</v>
      </c>
      <c r="P3" s="12">
        <v>124999</v>
      </c>
      <c r="Q3" s="12"/>
      <c r="R3" s="12">
        <v>500</v>
      </c>
      <c r="S3" s="17" t="s">
        <v>74</v>
      </c>
      <c r="T3" s="12"/>
      <c r="U3" s="12"/>
      <c r="V3" s="12"/>
      <c r="W3" s="12"/>
      <c r="X3" s="12"/>
      <c r="Y3" s="12"/>
      <c r="Z3" s="13" t="s">
        <v>57</v>
      </c>
      <c r="AA3" s="13" t="s">
        <v>58</v>
      </c>
      <c r="AB3" s="13" t="s">
        <v>59</v>
      </c>
      <c r="AC3" s="18">
        <v>16</v>
      </c>
      <c r="AD3" s="13" t="s">
        <v>60</v>
      </c>
      <c r="AE3" s="13" t="s">
        <v>61</v>
      </c>
      <c r="AF3" s="13" t="s">
        <v>62</v>
      </c>
      <c r="AG3" s="13" t="s">
        <v>63</v>
      </c>
      <c r="AH3" s="13" t="s">
        <v>64</v>
      </c>
      <c r="AI3" s="13" t="s">
        <v>65</v>
      </c>
      <c r="AJ3" s="13" t="s">
        <v>66</v>
      </c>
      <c r="AK3" s="13" t="s">
        <v>67</v>
      </c>
      <c r="AL3" s="12"/>
      <c r="AM3" s="12"/>
      <c r="AN3" s="12"/>
      <c r="AO3" s="12"/>
      <c r="AP3" s="12"/>
      <c r="AQ3" s="12"/>
      <c r="AR3" s="12"/>
      <c r="AS3" s="12"/>
      <c r="AT3" s="13" t="s">
        <v>68</v>
      </c>
      <c r="AU3" s="10" t="s">
        <v>72</v>
      </c>
      <c r="AV3" s="12" t="s">
        <v>69</v>
      </c>
    </row>
    <row r="4" spans="1:48" x14ac:dyDescent="0.35">
      <c r="A4" s="8" t="s">
        <v>75</v>
      </c>
      <c r="B4" s="9" t="s">
        <v>76</v>
      </c>
      <c r="C4" s="10" t="s">
        <v>77</v>
      </c>
      <c r="D4" s="11" t="s">
        <v>77</v>
      </c>
      <c r="E4" s="12" t="s">
        <v>51</v>
      </c>
      <c r="F4" s="13" t="s">
        <v>52</v>
      </c>
      <c r="G4" s="12"/>
      <c r="H4" s="12"/>
      <c r="I4" s="12" t="s">
        <v>54</v>
      </c>
      <c r="J4" s="14" t="s">
        <v>78</v>
      </c>
      <c r="K4" s="15" t="s">
        <v>76</v>
      </c>
      <c r="L4" s="12">
        <v>1400</v>
      </c>
      <c r="M4" s="12">
        <v>20</v>
      </c>
      <c r="N4" s="16">
        <f t="shared" si="0"/>
        <v>80799.100000000006</v>
      </c>
      <c r="O4" s="16">
        <v>82799.100000000006</v>
      </c>
      <c r="P4" s="12">
        <v>91999</v>
      </c>
      <c r="Q4" s="12"/>
      <c r="R4" s="12">
        <v>500</v>
      </c>
      <c r="S4" s="17" t="s">
        <v>79</v>
      </c>
      <c r="T4" s="12"/>
      <c r="U4" s="12"/>
      <c r="V4" s="12"/>
      <c r="W4" s="12"/>
      <c r="X4" s="12"/>
      <c r="Y4" s="12"/>
      <c r="Z4" s="13" t="s">
        <v>57</v>
      </c>
      <c r="AA4" s="13" t="s">
        <v>58</v>
      </c>
      <c r="AB4" s="13" t="s">
        <v>59</v>
      </c>
      <c r="AC4" s="18">
        <v>14</v>
      </c>
      <c r="AD4" s="13" t="s">
        <v>60</v>
      </c>
      <c r="AE4" s="13" t="s">
        <v>61</v>
      </c>
      <c r="AF4" s="13" t="s">
        <v>62</v>
      </c>
      <c r="AG4" s="13" t="s">
        <v>63</v>
      </c>
      <c r="AH4" s="13" t="s">
        <v>64</v>
      </c>
      <c r="AI4" s="13" t="s">
        <v>65</v>
      </c>
      <c r="AJ4" s="13" t="s">
        <v>66</v>
      </c>
      <c r="AK4" s="13" t="s">
        <v>67</v>
      </c>
      <c r="AL4" s="12"/>
      <c r="AM4" s="12"/>
      <c r="AN4" s="12"/>
      <c r="AO4" s="12"/>
      <c r="AP4" s="12"/>
      <c r="AQ4" s="12"/>
      <c r="AR4" s="12"/>
      <c r="AS4" s="12"/>
      <c r="AT4" s="13" t="s">
        <v>68</v>
      </c>
      <c r="AU4" s="10" t="s">
        <v>77</v>
      </c>
      <c r="AV4" s="12" t="s">
        <v>69</v>
      </c>
    </row>
    <row r="5" spans="1:48" x14ac:dyDescent="0.35">
      <c r="A5" s="8" t="s">
        <v>80</v>
      </c>
      <c r="B5" s="9" t="s">
        <v>81</v>
      </c>
      <c r="C5" s="10" t="s">
        <v>82</v>
      </c>
      <c r="D5" s="11" t="s">
        <v>82</v>
      </c>
      <c r="E5" s="12" t="s">
        <v>51</v>
      </c>
      <c r="F5" s="13" t="s">
        <v>52</v>
      </c>
      <c r="G5" s="12"/>
      <c r="H5" s="12"/>
      <c r="I5" s="12" t="s">
        <v>54</v>
      </c>
      <c r="J5" s="14" t="s">
        <v>83</v>
      </c>
      <c r="K5" s="15" t="s">
        <v>81</v>
      </c>
      <c r="L5" s="12">
        <v>1410</v>
      </c>
      <c r="M5" s="12">
        <v>20</v>
      </c>
      <c r="N5" s="16">
        <f t="shared" si="0"/>
        <v>74499.100000000006</v>
      </c>
      <c r="O5" s="16">
        <v>76499.100000000006</v>
      </c>
      <c r="P5" s="12">
        <v>84999</v>
      </c>
      <c r="Q5" s="12"/>
      <c r="R5" s="12">
        <v>500</v>
      </c>
      <c r="S5" s="17" t="s">
        <v>84</v>
      </c>
      <c r="T5" s="12"/>
      <c r="U5" s="12"/>
      <c r="V5" s="12"/>
      <c r="W5" s="12"/>
      <c r="X5" s="12"/>
      <c r="Y5" s="12"/>
      <c r="Z5" s="13" t="s">
        <v>57</v>
      </c>
      <c r="AA5" s="13" t="s">
        <v>58</v>
      </c>
      <c r="AB5" s="13" t="s">
        <v>59</v>
      </c>
      <c r="AC5" s="18">
        <v>14</v>
      </c>
      <c r="AD5" s="13" t="s">
        <v>60</v>
      </c>
      <c r="AE5" s="13" t="s">
        <v>61</v>
      </c>
      <c r="AF5" s="13" t="s">
        <v>62</v>
      </c>
      <c r="AG5" s="13">
        <v>512</v>
      </c>
      <c r="AH5" s="13" t="s">
        <v>64</v>
      </c>
      <c r="AI5" s="13" t="s">
        <v>65</v>
      </c>
      <c r="AJ5" s="13" t="s">
        <v>66</v>
      </c>
      <c r="AK5" s="13" t="s">
        <v>67</v>
      </c>
      <c r="AL5" s="12"/>
      <c r="AM5" s="12"/>
      <c r="AN5" s="12"/>
      <c r="AO5" s="12"/>
      <c r="AP5" s="12"/>
      <c r="AQ5" s="12"/>
      <c r="AR5" s="12"/>
      <c r="AS5" s="12"/>
      <c r="AT5" s="13" t="s">
        <v>68</v>
      </c>
      <c r="AU5" s="10" t="s">
        <v>82</v>
      </c>
      <c r="AV5" s="12" t="s">
        <v>69</v>
      </c>
    </row>
    <row r="6" spans="1:48" x14ac:dyDescent="0.35">
      <c r="A6" s="8" t="s">
        <v>85</v>
      </c>
      <c r="B6" s="9" t="s">
        <v>86</v>
      </c>
      <c r="C6" s="10" t="s">
        <v>87</v>
      </c>
      <c r="D6" s="11" t="s">
        <v>87</v>
      </c>
      <c r="E6" s="12" t="s">
        <v>51</v>
      </c>
      <c r="F6" s="13" t="s">
        <v>52</v>
      </c>
      <c r="G6" s="12"/>
      <c r="H6" s="12"/>
      <c r="I6" s="12" t="s">
        <v>54</v>
      </c>
      <c r="J6" s="14" t="s">
        <v>88</v>
      </c>
      <c r="K6" s="15" t="s">
        <v>86</v>
      </c>
      <c r="L6" s="12">
        <v>1410</v>
      </c>
      <c r="M6" s="12">
        <v>20</v>
      </c>
      <c r="N6" s="16">
        <f t="shared" si="0"/>
        <v>66399.100000000006</v>
      </c>
      <c r="O6" s="16">
        <v>68399.100000000006</v>
      </c>
      <c r="P6" s="12">
        <v>75999</v>
      </c>
      <c r="Q6" s="12"/>
      <c r="R6" s="12">
        <v>500</v>
      </c>
      <c r="S6" s="17" t="s">
        <v>89</v>
      </c>
      <c r="T6" s="12"/>
      <c r="U6" s="12"/>
      <c r="V6" s="12"/>
      <c r="W6" s="12"/>
      <c r="X6" s="12"/>
      <c r="Y6" s="12"/>
      <c r="Z6" s="13" t="s">
        <v>57</v>
      </c>
      <c r="AA6" s="13" t="s">
        <v>58</v>
      </c>
      <c r="AB6" s="13" t="s">
        <v>59</v>
      </c>
      <c r="AC6" s="18">
        <v>14</v>
      </c>
      <c r="AD6" s="13" t="s">
        <v>60</v>
      </c>
      <c r="AE6" s="13" t="s">
        <v>61</v>
      </c>
      <c r="AF6" s="13" t="s">
        <v>62</v>
      </c>
      <c r="AG6" s="13">
        <v>512</v>
      </c>
      <c r="AH6" s="13" t="s">
        <v>64</v>
      </c>
      <c r="AI6" s="13" t="s">
        <v>65</v>
      </c>
      <c r="AJ6" s="13" t="s">
        <v>66</v>
      </c>
      <c r="AK6" s="13" t="s">
        <v>67</v>
      </c>
      <c r="AL6" s="12"/>
      <c r="AM6" s="12"/>
      <c r="AN6" s="12"/>
      <c r="AO6" s="12"/>
      <c r="AP6" s="12"/>
      <c r="AQ6" s="12"/>
      <c r="AR6" s="12"/>
      <c r="AS6" s="12"/>
      <c r="AT6" s="13" t="s">
        <v>68</v>
      </c>
      <c r="AU6" s="10" t="s">
        <v>87</v>
      </c>
      <c r="AV6" s="12" t="s">
        <v>69</v>
      </c>
    </row>
    <row r="7" spans="1:48" x14ac:dyDescent="0.35">
      <c r="A7" s="8" t="s">
        <v>90</v>
      </c>
      <c r="B7" s="9" t="s">
        <v>91</v>
      </c>
      <c r="C7" s="10" t="s">
        <v>92</v>
      </c>
      <c r="D7" s="11" t="s">
        <v>92</v>
      </c>
      <c r="E7" s="12" t="s">
        <v>51</v>
      </c>
      <c r="F7" s="13" t="s">
        <v>52</v>
      </c>
      <c r="G7" s="12"/>
      <c r="H7" s="12"/>
      <c r="I7" s="12" t="s">
        <v>54</v>
      </c>
      <c r="J7" s="14" t="s">
        <v>93</v>
      </c>
      <c r="K7" s="15" t="s">
        <v>91</v>
      </c>
      <c r="L7" s="12">
        <v>1410</v>
      </c>
      <c r="M7" s="12">
        <v>20</v>
      </c>
      <c r="N7" s="16">
        <f t="shared" si="0"/>
        <v>55599.1</v>
      </c>
      <c r="O7" s="16">
        <v>57599.1</v>
      </c>
      <c r="P7" s="12">
        <v>63999</v>
      </c>
      <c r="Q7" s="12"/>
      <c r="R7" s="12">
        <v>500</v>
      </c>
      <c r="S7" s="17" t="s">
        <v>94</v>
      </c>
      <c r="T7" s="12"/>
      <c r="U7" s="12"/>
      <c r="V7" s="12"/>
      <c r="W7" s="12"/>
      <c r="X7" s="12"/>
      <c r="Y7" s="12"/>
      <c r="Z7" s="13" t="s">
        <v>57</v>
      </c>
      <c r="AA7" s="13" t="s">
        <v>58</v>
      </c>
      <c r="AB7" s="13" t="s">
        <v>59</v>
      </c>
      <c r="AC7" s="18">
        <v>14</v>
      </c>
      <c r="AD7" s="13" t="s">
        <v>60</v>
      </c>
      <c r="AE7" s="13" t="s">
        <v>61</v>
      </c>
      <c r="AF7" s="13" t="s">
        <v>62</v>
      </c>
      <c r="AG7" s="13">
        <v>512</v>
      </c>
      <c r="AH7" s="13" t="s">
        <v>64</v>
      </c>
      <c r="AI7" s="13" t="s">
        <v>65</v>
      </c>
      <c r="AJ7" s="13" t="s">
        <v>66</v>
      </c>
      <c r="AK7" s="13" t="s">
        <v>67</v>
      </c>
      <c r="AL7" s="12"/>
      <c r="AM7" s="12"/>
      <c r="AN7" s="12"/>
      <c r="AO7" s="12"/>
      <c r="AP7" s="12"/>
      <c r="AQ7" s="12"/>
      <c r="AR7" s="12"/>
      <c r="AS7" s="12"/>
      <c r="AT7" s="13" t="s">
        <v>68</v>
      </c>
      <c r="AU7" s="10" t="s">
        <v>92</v>
      </c>
      <c r="AV7" s="12" t="s">
        <v>69</v>
      </c>
    </row>
    <row r="8" spans="1:48" x14ac:dyDescent="0.35">
      <c r="A8" s="8" t="s">
        <v>95</v>
      </c>
      <c r="B8" s="9" t="s">
        <v>96</v>
      </c>
      <c r="C8" s="10" t="s">
        <v>97</v>
      </c>
      <c r="D8" s="11" t="s">
        <v>92</v>
      </c>
      <c r="E8" s="12" t="s">
        <v>51</v>
      </c>
      <c r="F8" s="13" t="s">
        <v>52</v>
      </c>
      <c r="G8" s="12"/>
      <c r="H8" s="12"/>
      <c r="I8" s="12" t="s">
        <v>54</v>
      </c>
      <c r="J8" s="14" t="s">
        <v>98</v>
      </c>
      <c r="K8" s="15" t="s">
        <v>96</v>
      </c>
      <c r="L8" s="12">
        <v>1410</v>
      </c>
      <c r="M8" s="12">
        <v>20</v>
      </c>
      <c r="N8" s="16">
        <f t="shared" si="0"/>
        <v>69099.100000000006</v>
      </c>
      <c r="O8" s="16">
        <v>71099.100000000006</v>
      </c>
      <c r="P8" s="12">
        <v>78999</v>
      </c>
      <c r="Q8" s="12"/>
      <c r="R8" s="12">
        <v>500</v>
      </c>
      <c r="S8" s="17" t="s">
        <v>99</v>
      </c>
      <c r="T8" s="12"/>
      <c r="U8" s="12"/>
      <c r="V8" s="12"/>
      <c r="W8" s="12"/>
      <c r="X8" s="12"/>
      <c r="Y8" s="12"/>
      <c r="Z8" s="13" t="s">
        <v>57</v>
      </c>
      <c r="AA8" s="13" t="s">
        <v>58</v>
      </c>
      <c r="AB8" s="13" t="s">
        <v>59</v>
      </c>
      <c r="AC8" s="18">
        <v>14</v>
      </c>
      <c r="AD8" s="13" t="s">
        <v>60</v>
      </c>
      <c r="AE8" s="13" t="s">
        <v>61</v>
      </c>
      <c r="AF8" s="13" t="s">
        <v>62</v>
      </c>
      <c r="AG8" s="13" t="s">
        <v>63</v>
      </c>
      <c r="AH8" s="13" t="s">
        <v>64</v>
      </c>
      <c r="AI8" s="13" t="s">
        <v>65</v>
      </c>
      <c r="AJ8" s="13" t="s">
        <v>66</v>
      </c>
      <c r="AK8" s="13" t="s">
        <v>67</v>
      </c>
      <c r="AL8" s="12"/>
      <c r="AM8" s="12"/>
      <c r="AN8" s="12"/>
      <c r="AO8" s="12"/>
      <c r="AP8" s="12"/>
      <c r="AQ8" s="12"/>
      <c r="AR8" s="12"/>
      <c r="AS8" s="12"/>
      <c r="AT8" s="13" t="s">
        <v>68</v>
      </c>
      <c r="AU8" s="10" t="s">
        <v>92</v>
      </c>
      <c r="AV8" s="12" t="s">
        <v>69</v>
      </c>
    </row>
    <row r="9" spans="1:48" x14ac:dyDescent="0.35">
      <c r="A9" s="8" t="s">
        <v>100</v>
      </c>
      <c r="B9" s="9" t="s">
        <v>101</v>
      </c>
      <c r="C9" s="10" t="s">
        <v>102</v>
      </c>
      <c r="D9" s="11" t="s">
        <v>92</v>
      </c>
      <c r="E9" s="12" t="s">
        <v>51</v>
      </c>
      <c r="F9" s="13" t="s">
        <v>52</v>
      </c>
      <c r="G9" s="12"/>
      <c r="H9" s="12"/>
      <c r="I9" s="12" t="s">
        <v>54</v>
      </c>
      <c r="J9" s="14" t="s">
        <v>103</v>
      </c>
      <c r="K9" s="15" t="s">
        <v>101</v>
      </c>
      <c r="L9" s="12">
        <v>1410</v>
      </c>
      <c r="M9" s="12">
        <v>20</v>
      </c>
      <c r="N9" s="16">
        <f t="shared" si="0"/>
        <v>58299.1</v>
      </c>
      <c r="O9" s="16">
        <v>60299.1</v>
      </c>
      <c r="P9" s="12">
        <v>66999</v>
      </c>
      <c r="Q9" s="12"/>
      <c r="R9" s="12">
        <v>500</v>
      </c>
      <c r="S9" s="17" t="s">
        <v>104</v>
      </c>
      <c r="T9" s="12"/>
      <c r="U9" s="12"/>
      <c r="V9" s="12"/>
      <c r="W9" s="12"/>
      <c r="X9" s="12"/>
      <c r="Y9" s="12"/>
      <c r="Z9" s="13" t="s">
        <v>57</v>
      </c>
      <c r="AA9" s="13" t="s">
        <v>58</v>
      </c>
      <c r="AB9" s="13" t="s">
        <v>59</v>
      </c>
      <c r="AC9" s="18">
        <v>14</v>
      </c>
      <c r="AD9" s="13" t="s">
        <v>60</v>
      </c>
      <c r="AE9" s="13" t="s">
        <v>61</v>
      </c>
      <c r="AF9" s="13" t="s">
        <v>62</v>
      </c>
      <c r="AG9" s="13" t="s">
        <v>63</v>
      </c>
      <c r="AH9" s="13" t="s">
        <v>64</v>
      </c>
      <c r="AI9" s="13" t="s">
        <v>65</v>
      </c>
      <c r="AJ9" s="13" t="s">
        <v>66</v>
      </c>
      <c r="AK9" s="13" t="s">
        <v>67</v>
      </c>
      <c r="AL9" s="12"/>
      <c r="AM9" s="12"/>
      <c r="AN9" s="12"/>
      <c r="AO9" s="12"/>
      <c r="AP9" s="12"/>
      <c r="AQ9" s="12"/>
      <c r="AR9" s="12"/>
      <c r="AS9" s="12"/>
      <c r="AT9" s="13" t="s">
        <v>68</v>
      </c>
      <c r="AU9" s="10" t="s">
        <v>92</v>
      </c>
      <c r="AV9" s="12" t="s">
        <v>69</v>
      </c>
    </row>
    <row r="10" spans="1:48" x14ac:dyDescent="0.35">
      <c r="A10" s="8" t="s">
        <v>105</v>
      </c>
      <c r="B10" s="9" t="s">
        <v>106</v>
      </c>
      <c r="C10" s="10" t="s">
        <v>92</v>
      </c>
      <c r="D10" s="11" t="s">
        <v>92</v>
      </c>
      <c r="E10" s="12" t="s">
        <v>51</v>
      </c>
      <c r="F10" s="13" t="s">
        <v>52</v>
      </c>
      <c r="G10" s="12"/>
      <c r="H10" s="12"/>
      <c r="I10" s="12" t="s">
        <v>54</v>
      </c>
      <c r="J10" s="14" t="s">
        <v>107</v>
      </c>
      <c r="K10" s="15" t="s">
        <v>106</v>
      </c>
      <c r="L10" s="12">
        <v>1410</v>
      </c>
      <c r="M10" s="12">
        <v>20</v>
      </c>
      <c r="N10" s="16">
        <f t="shared" si="0"/>
        <v>56949.1</v>
      </c>
      <c r="O10" s="16">
        <v>58949.1</v>
      </c>
      <c r="P10" s="12">
        <v>65499</v>
      </c>
      <c r="Q10" s="12"/>
      <c r="R10" s="12">
        <v>500</v>
      </c>
      <c r="S10" s="17" t="s">
        <v>108</v>
      </c>
      <c r="T10" s="12"/>
      <c r="U10" s="12"/>
      <c r="V10" s="12"/>
      <c r="W10" s="12"/>
      <c r="X10" s="12"/>
      <c r="Y10" s="12"/>
      <c r="Z10" s="13" t="s">
        <v>57</v>
      </c>
      <c r="AA10" s="13" t="s">
        <v>58</v>
      </c>
      <c r="AB10" s="13" t="s">
        <v>59</v>
      </c>
      <c r="AC10" s="18">
        <v>14</v>
      </c>
      <c r="AD10" s="13" t="s">
        <v>60</v>
      </c>
      <c r="AE10" s="13" t="s">
        <v>61</v>
      </c>
      <c r="AF10" s="13" t="s">
        <v>62</v>
      </c>
      <c r="AG10" s="13">
        <v>512</v>
      </c>
      <c r="AH10" s="13" t="s">
        <v>64</v>
      </c>
      <c r="AI10" s="13" t="s">
        <v>65</v>
      </c>
      <c r="AJ10" s="13" t="s">
        <v>66</v>
      </c>
      <c r="AK10" s="13" t="s">
        <v>67</v>
      </c>
      <c r="AL10" s="12"/>
      <c r="AM10" s="12"/>
      <c r="AN10" s="12"/>
      <c r="AO10" s="12"/>
      <c r="AP10" s="12"/>
      <c r="AQ10" s="12"/>
      <c r="AR10" s="12"/>
      <c r="AS10" s="12"/>
      <c r="AT10" s="13" t="s">
        <v>68</v>
      </c>
      <c r="AU10" s="10" t="s">
        <v>92</v>
      </c>
      <c r="AV10" s="12" t="s">
        <v>69</v>
      </c>
    </row>
    <row r="11" spans="1:48" x14ac:dyDescent="0.35">
      <c r="A11" s="8" t="s">
        <v>109</v>
      </c>
      <c r="B11" s="9" t="s">
        <v>110</v>
      </c>
      <c r="C11" s="10" t="s">
        <v>111</v>
      </c>
      <c r="D11" s="11" t="s">
        <v>112</v>
      </c>
      <c r="E11" s="12" t="s">
        <v>51</v>
      </c>
      <c r="F11" s="13" t="s">
        <v>52</v>
      </c>
      <c r="G11" s="12"/>
      <c r="H11" s="12"/>
      <c r="I11" s="12" t="s">
        <v>54</v>
      </c>
      <c r="J11" s="14" t="s">
        <v>113</v>
      </c>
      <c r="K11" s="15" t="s">
        <v>110</v>
      </c>
      <c r="L11" s="12">
        <v>1410</v>
      </c>
      <c r="M11" s="12">
        <v>20</v>
      </c>
      <c r="N11" s="16">
        <f t="shared" si="0"/>
        <v>54699.1</v>
      </c>
      <c r="O11" s="16">
        <v>56699.1</v>
      </c>
      <c r="P11" s="12">
        <v>62999</v>
      </c>
      <c r="Q11" s="12"/>
      <c r="R11" s="12">
        <v>500</v>
      </c>
      <c r="S11" s="19"/>
      <c r="T11" s="12"/>
      <c r="U11" s="12"/>
      <c r="V11" s="12"/>
      <c r="W11" s="12"/>
      <c r="X11" s="12"/>
      <c r="Y11" s="12"/>
      <c r="Z11" s="13" t="s">
        <v>57</v>
      </c>
      <c r="AA11" s="13" t="s">
        <v>58</v>
      </c>
      <c r="AB11" s="13" t="s">
        <v>59</v>
      </c>
      <c r="AC11" s="18">
        <v>14</v>
      </c>
      <c r="AD11" s="13" t="s">
        <v>60</v>
      </c>
      <c r="AE11" s="13" t="s">
        <v>114</v>
      </c>
      <c r="AF11" s="13" t="s">
        <v>62</v>
      </c>
      <c r="AG11" s="13">
        <v>512</v>
      </c>
      <c r="AH11" s="13" t="s">
        <v>64</v>
      </c>
      <c r="AI11" s="13" t="s">
        <v>65</v>
      </c>
      <c r="AJ11" s="13" t="s">
        <v>66</v>
      </c>
      <c r="AK11" s="13" t="s">
        <v>67</v>
      </c>
      <c r="AL11" s="12"/>
      <c r="AM11" s="12"/>
      <c r="AN11" s="12"/>
      <c r="AO11" s="12"/>
      <c r="AP11" s="12"/>
      <c r="AQ11" s="12"/>
      <c r="AR11" s="12"/>
      <c r="AS11" s="12"/>
      <c r="AT11" s="13" t="s">
        <v>68</v>
      </c>
      <c r="AU11" s="10" t="s">
        <v>112</v>
      </c>
      <c r="AV11" s="12" t="s">
        <v>69</v>
      </c>
    </row>
    <row r="12" spans="1:48" x14ac:dyDescent="0.35">
      <c r="A12" s="8" t="s">
        <v>115</v>
      </c>
      <c r="B12" s="9" t="s">
        <v>116</v>
      </c>
      <c r="C12" s="10" t="s">
        <v>117</v>
      </c>
      <c r="D12" s="11" t="s">
        <v>117</v>
      </c>
      <c r="E12" s="12" t="s">
        <v>118</v>
      </c>
      <c r="F12" s="13" t="s">
        <v>119</v>
      </c>
      <c r="G12" s="20"/>
      <c r="H12" s="12"/>
      <c r="I12" s="12" t="s">
        <v>54</v>
      </c>
      <c r="J12" s="14" t="s">
        <v>120</v>
      </c>
      <c r="K12" s="15" t="s">
        <v>116</v>
      </c>
      <c r="L12" s="12">
        <v>2690</v>
      </c>
      <c r="M12" s="12">
        <v>20</v>
      </c>
      <c r="N12" s="16">
        <v>8189.2</v>
      </c>
      <c r="O12" s="16">
        <v>10299</v>
      </c>
      <c r="P12" s="12">
        <v>10999</v>
      </c>
      <c r="Q12" s="12"/>
      <c r="R12" s="12">
        <v>500</v>
      </c>
      <c r="S12" s="17" t="s">
        <v>121</v>
      </c>
      <c r="T12" s="12"/>
      <c r="U12" s="12"/>
      <c r="V12" s="12"/>
      <c r="W12" s="12"/>
      <c r="X12" s="12"/>
      <c r="Y12" s="12"/>
      <c r="Z12" s="12" t="s">
        <v>57</v>
      </c>
      <c r="AA12" s="12" t="s">
        <v>58</v>
      </c>
      <c r="AB12" s="12" t="s">
        <v>122</v>
      </c>
      <c r="AC12" s="12" t="s">
        <v>123</v>
      </c>
      <c r="AD12" s="12" t="s">
        <v>124</v>
      </c>
      <c r="AE12" s="12" t="s">
        <v>125</v>
      </c>
      <c r="AF12" s="12" t="s">
        <v>126</v>
      </c>
      <c r="AG12" s="12" t="s">
        <v>127</v>
      </c>
      <c r="AH12" s="12" t="s">
        <v>128</v>
      </c>
      <c r="AI12" s="12" t="s">
        <v>129</v>
      </c>
      <c r="AJ12" s="12" t="s">
        <v>66</v>
      </c>
      <c r="AK12" s="12" t="s">
        <v>130</v>
      </c>
      <c r="AL12" s="12"/>
      <c r="AM12" s="12"/>
      <c r="AN12" s="12"/>
      <c r="AO12" s="12"/>
      <c r="AP12" s="12"/>
      <c r="AQ12" s="12"/>
      <c r="AR12" s="12"/>
      <c r="AS12" s="12"/>
      <c r="AT12" s="13" t="s">
        <v>131</v>
      </c>
      <c r="AU12" s="10" t="s">
        <v>117</v>
      </c>
      <c r="AV12" s="12" t="s">
        <v>69</v>
      </c>
    </row>
    <row r="13" spans="1:48" x14ac:dyDescent="0.35">
      <c r="A13" s="8" t="s">
        <v>132</v>
      </c>
      <c r="B13" s="9" t="s">
        <v>133</v>
      </c>
      <c r="C13" s="10" t="s">
        <v>134</v>
      </c>
      <c r="D13" s="11" t="s">
        <v>134</v>
      </c>
      <c r="E13" s="12" t="s">
        <v>118</v>
      </c>
      <c r="F13" s="13" t="s">
        <v>119</v>
      </c>
      <c r="G13" s="20"/>
      <c r="H13" s="12"/>
      <c r="I13" s="12" t="s">
        <v>54</v>
      </c>
      <c r="J13" s="14" t="s">
        <v>135</v>
      </c>
      <c r="K13" s="15" t="s">
        <v>133</v>
      </c>
      <c r="L13" s="12">
        <v>2900</v>
      </c>
      <c r="M13" s="12">
        <v>20</v>
      </c>
      <c r="N13" s="16">
        <v>10820.6</v>
      </c>
      <c r="O13" s="16">
        <v>13299</v>
      </c>
      <c r="P13" s="12">
        <v>13999</v>
      </c>
      <c r="Q13" s="12"/>
      <c r="R13" s="12">
        <v>500</v>
      </c>
      <c r="S13" s="19"/>
      <c r="T13" s="12"/>
      <c r="U13" s="12"/>
      <c r="V13" s="12"/>
      <c r="W13" s="12"/>
      <c r="X13" s="12"/>
      <c r="Y13" s="12"/>
      <c r="Z13" s="12" t="s">
        <v>57</v>
      </c>
      <c r="AA13" s="12" t="s">
        <v>58</v>
      </c>
      <c r="AB13" s="12" t="s">
        <v>122</v>
      </c>
      <c r="AC13" s="12" t="s">
        <v>123</v>
      </c>
      <c r="AD13" s="12" t="s">
        <v>124</v>
      </c>
      <c r="AE13" s="12" t="s">
        <v>136</v>
      </c>
      <c r="AF13" s="12" t="s">
        <v>126</v>
      </c>
      <c r="AG13" s="12" t="s">
        <v>137</v>
      </c>
      <c r="AH13" s="12" t="s">
        <v>128</v>
      </c>
      <c r="AI13" s="12" t="s">
        <v>129</v>
      </c>
      <c r="AJ13" s="12" t="s">
        <v>66</v>
      </c>
      <c r="AK13" s="12" t="s">
        <v>138</v>
      </c>
      <c r="AL13" s="12"/>
      <c r="AM13" s="12"/>
      <c r="AN13" s="12"/>
      <c r="AO13" s="12"/>
      <c r="AP13" s="12"/>
      <c r="AQ13" s="12"/>
      <c r="AR13" s="12"/>
      <c r="AS13" s="12"/>
      <c r="AT13" s="13" t="s">
        <v>131</v>
      </c>
      <c r="AU13" s="10" t="s">
        <v>134</v>
      </c>
      <c r="AV13" s="12" t="s">
        <v>69</v>
      </c>
    </row>
    <row r="14" spans="1:48" x14ac:dyDescent="0.35">
      <c r="A14" s="8" t="s">
        <v>139</v>
      </c>
      <c r="B14" s="9" t="s">
        <v>140</v>
      </c>
      <c r="C14" s="10" t="s">
        <v>141</v>
      </c>
      <c r="D14" s="11" t="s">
        <v>141</v>
      </c>
      <c r="E14" s="12" t="s">
        <v>118</v>
      </c>
      <c r="F14" s="13" t="s">
        <v>119</v>
      </c>
      <c r="G14" s="20"/>
      <c r="H14" s="12"/>
      <c r="I14" s="12" t="s">
        <v>54</v>
      </c>
      <c r="J14" s="14" t="s">
        <v>142</v>
      </c>
      <c r="K14" s="15" t="s">
        <v>140</v>
      </c>
      <c r="L14" s="12">
        <v>9700</v>
      </c>
      <c r="M14" s="12">
        <v>20</v>
      </c>
      <c r="N14" s="16">
        <v>35659.599999999999</v>
      </c>
      <c r="O14" s="16">
        <v>44299</v>
      </c>
      <c r="P14" s="12">
        <v>44999</v>
      </c>
      <c r="Q14" s="12"/>
      <c r="R14" s="12">
        <v>500</v>
      </c>
      <c r="S14" s="19"/>
      <c r="T14" s="12"/>
      <c r="U14" s="12"/>
      <c r="V14" s="12"/>
      <c r="W14" s="12"/>
      <c r="X14" s="12"/>
      <c r="Y14" s="12"/>
      <c r="Z14" s="12" t="s">
        <v>57</v>
      </c>
      <c r="AA14" s="12" t="s">
        <v>58</v>
      </c>
      <c r="AB14" s="12" t="s">
        <v>122</v>
      </c>
      <c r="AC14" s="12" t="s">
        <v>143</v>
      </c>
      <c r="AD14" s="12" t="s">
        <v>124</v>
      </c>
      <c r="AE14" s="12" t="s">
        <v>144</v>
      </c>
      <c r="AF14" s="12" t="s">
        <v>126</v>
      </c>
      <c r="AG14" s="12" t="s">
        <v>145</v>
      </c>
      <c r="AH14" s="12" t="s">
        <v>128</v>
      </c>
      <c r="AI14" s="12" t="s">
        <v>146</v>
      </c>
      <c r="AJ14" s="12" t="s">
        <v>66</v>
      </c>
      <c r="AK14" s="12" t="s">
        <v>147</v>
      </c>
      <c r="AL14" s="12"/>
      <c r="AM14" s="12"/>
      <c r="AN14" s="12"/>
      <c r="AO14" s="12"/>
      <c r="AP14" s="12"/>
      <c r="AQ14" s="12"/>
      <c r="AR14" s="12"/>
      <c r="AS14" s="12"/>
      <c r="AT14" s="13" t="s">
        <v>131</v>
      </c>
      <c r="AU14" s="10" t="s">
        <v>141</v>
      </c>
      <c r="AV14" s="12" t="s">
        <v>69</v>
      </c>
    </row>
    <row r="15" spans="1:48" x14ac:dyDescent="0.35">
      <c r="A15" s="8" t="s">
        <v>148</v>
      </c>
      <c r="B15" s="9" t="s">
        <v>149</v>
      </c>
      <c r="C15" s="10" t="s">
        <v>150</v>
      </c>
      <c r="D15" s="11" t="s">
        <v>150</v>
      </c>
      <c r="E15" s="12" t="s">
        <v>118</v>
      </c>
      <c r="F15" s="13" t="s">
        <v>119</v>
      </c>
      <c r="G15" s="20"/>
      <c r="H15" s="12"/>
      <c r="I15" s="12" t="s">
        <v>54</v>
      </c>
      <c r="J15" s="14" t="s">
        <v>151</v>
      </c>
      <c r="K15" s="15" t="s">
        <v>149</v>
      </c>
      <c r="L15" s="12">
        <v>3900</v>
      </c>
      <c r="M15" s="12">
        <v>20</v>
      </c>
      <c r="N15" s="16">
        <v>11646.6</v>
      </c>
      <c r="O15" s="16">
        <v>14299</v>
      </c>
      <c r="P15" s="12">
        <v>14999</v>
      </c>
      <c r="Q15" s="12"/>
      <c r="R15" s="12">
        <v>500</v>
      </c>
      <c r="S15" s="17" t="s">
        <v>152</v>
      </c>
      <c r="T15" s="12"/>
      <c r="U15" s="12"/>
      <c r="V15" s="12"/>
      <c r="W15" s="12"/>
      <c r="X15" s="12"/>
      <c r="Y15" s="12"/>
      <c r="Z15" s="12" t="s">
        <v>57</v>
      </c>
      <c r="AA15" s="12" t="s">
        <v>58</v>
      </c>
      <c r="AB15" s="12" t="s">
        <v>122</v>
      </c>
      <c r="AC15" s="12" t="s">
        <v>123</v>
      </c>
      <c r="AD15" s="12" t="s">
        <v>124</v>
      </c>
      <c r="AE15" s="12" t="s">
        <v>136</v>
      </c>
      <c r="AF15" s="12" t="s">
        <v>126</v>
      </c>
      <c r="AG15" s="12" t="s">
        <v>153</v>
      </c>
      <c r="AH15" s="12" t="s">
        <v>128</v>
      </c>
      <c r="AI15" s="12" t="s">
        <v>129</v>
      </c>
      <c r="AJ15" s="12" t="s">
        <v>66</v>
      </c>
      <c r="AK15" s="12" t="s">
        <v>138</v>
      </c>
      <c r="AL15" s="12"/>
      <c r="AM15" s="12"/>
      <c r="AN15" s="12"/>
      <c r="AO15" s="12"/>
      <c r="AP15" s="12"/>
      <c r="AQ15" s="12"/>
      <c r="AR15" s="12"/>
      <c r="AS15" s="12"/>
      <c r="AT15" s="13" t="s">
        <v>131</v>
      </c>
      <c r="AU15" s="10" t="s">
        <v>150</v>
      </c>
      <c r="AV15" s="12" t="s">
        <v>69</v>
      </c>
    </row>
    <row r="16" spans="1:48" x14ac:dyDescent="0.35">
      <c r="A16" s="8" t="s">
        <v>154</v>
      </c>
      <c r="B16" s="9" t="s">
        <v>155</v>
      </c>
      <c r="C16" s="10" t="s">
        <v>156</v>
      </c>
      <c r="D16" s="11" t="s">
        <v>156</v>
      </c>
      <c r="E16" s="12" t="s">
        <v>118</v>
      </c>
      <c r="F16" s="13" t="s">
        <v>119</v>
      </c>
      <c r="G16" s="20"/>
      <c r="H16" s="12"/>
      <c r="I16" s="12" t="s">
        <v>54</v>
      </c>
      <c r="J16" s="14" t="s">
        <v>157</v>
      </c>
      <c r="K16" s="15" t="s">
        <v>155</v>
      </c>
      <c r="L16" s="12">
        <v>5600</v>
      </c>
      <c r="M16" s="12">
        <v>20</v>
      </c>
      <c r="N16" s="16">
        <v>11646.6</v>
      </c>
      <c r="O16" s="16">
        <v>14299</v>
      </c>
      <c r="P16" s="12">
        <v>14999</v>
      </c>
      <c r="Q16" s="12"/>
      <c r="R16" s="12">
        <v>500</v>
      </c>
      <c r="S16" s="17" t="s">
        <v>158</v>
      </c>
      <c r="T16" s="12"/>
      <c r="U16" s="12"/>
      <c r="V16" s="12"/>
      <c r="W16" s="12"/>
      <c r="X16" s="12"/>
      <c r="Y16" s="12"/>
      <c r="Z16" s="12" t="s">
        <v>57</v>
      </c>
      <c r="AA16" s="12" t="s">
        <v>58</v>
      </c>
      <c r="AB16" s="12" t="s">
        <v>122</v>
      </c>
      <c r="AC16" s="12" t="s">
        <v>123</v>
      </c>
      <c r="AD16" s="12" t="s">
        <v>124</v>
      </c>
      <c r="AE16" s="12" t="s">
        <v>136</v>
      </c>
      <c r="AF16" s="12" t="s">
        <v>126</v>
      </c>
      <c r="AG16" s="12" t="s">
        <v>153</v>
      </c>
      <c r="AH16" s="12" t="s">
        <v>128</v>
      </c>
      <c r="AI16" s="12" t="s">
        <v>129</v>
      </c>
      <c r="AJ16" s="12" t="s">
        <v>66</v>
      </c>
      <c r="AK16" s="12" t="s">
        <v>159</v>
      </c>
      <c r="AL16" s="12"/>
      <c r="AM16" s="12"/>
      <c r="AN16" s="12"/>
      <c r="AO16" s="12"/>
      <c r="AP16" s="12"/>
      <c r="AQ16" s="12"/>
      <c r="AR16" s="12"/>
      <c r="AS16" s="12"/>
      <c r="AT16" s="13" t="s">
        <v>131</v>
      </c>
      <c r="AU16" s="10" t="s">
        <v>156</v>
      </c>
      <c r="AV16" s="12" t="s">
        <v>69</v>
      </c>
    </row>
    <row r="17" spans="1:48" x14ac:dyDescent="0.35">
      <c r="A17" s="8" t="s">
        <v>160</v>
      </c>
      <c r="B17" s="9" t="s">
        <v>161</v>
      </c>
      <c r="C17" s="10" t="s">
        <v>162</v>
      </c>
      <c r="D17" s="11" t="s">
        <v>162</v>
      </c>
      <c r="E17" s="12" t="s">
        <v>118</v>
      </c>
      <c r="F17" s="13" t="s">
        <v>119</v>
      </c>
      <c r="G17" s="20"/>
      <c r="H17" s="12"/>
      <c r="I17" s="12" t="s">
        <v>54</v>
      </c>
      <c r="J17" s="14" t="s">
        <v>163</v>
      </c>
      <c r="K17" s="15" t="s">
        <v>161</v>
      </c>
      <c r="L17" s="12">
        <v>3900</v>
      </c>
      <c r="M17" s="12">
        <v>20</v>
      </c>
      <c r="N17" s="16">
        <v>11646.6</v>
      </c>
      <c r="O17" s="16">
        <v>14299</v>
      </c>
      <c r="P17" s="12">
        <v>14999</v>
      </c>
      <c r="Q17" s="12"/>
      <c r="R17" s="12">
        <v>500</v>
      </c>
      <c r="S17" s="17" t="s">
        <v>164</v>
      </c>
      <c r="T17" s="12"/>
      <c r="U17" s="12"/>
      <c r="V17" s="12"/>
      <c r="W17" s="12"/>
      <c r="X17" s="12"/>
      <c r="Y17" s="12"/>
      <c r="Z17" s="12" t="s">
        <v>57</v>
      </c>
      <c r="AA17" s="12" t="s">
        <v>58</v>
      </c>
      <c r="AB17" s="12" t="s">
        <v>122</v>
      </c>
      <c r="AC17" s="12" t="s">
        <v>123</v>
      </c>
      <c r="AD17" s="12" t="s">
        <v>124</v>
      </c>
      <c r="AE17" s="12" t="s">
        <v>136</v>
      </c>
      <c r="AF17" s="12" t="s">
        <v>126</v>
      </c>
      <c r="AG17" s="12" t="s">
        <v>153</v>
      </c>
      <c r="AH17" s="12" t="s">
        <v>128</v>
      </c>
      <c r="AI17" s="12" t="s">
        <v>129</v>
      </c>
      <c r="AJ17" s="12" t="s">
        <v>66</v>
      </c>
      <c r="AK17" s="12" t="s">
        <v>138</v>
      </c>
      <c r="AL17" s="12"/>
      <c r="AM17" s="12"/>
      <c r="AN17" s="12"/>
      <c r="AO17" s="12"/>
      <c r="AP17" s="12"/>
      <c r="AQ17" s="12"/>
      <c r="AR17" s="12"/>
      <c r="AS17" s="12"/>
      <c r="AT17" s="13" t="s">
        <v>131</v>
      </c>
      <c r="AU17" s="10" t="s">
        <v>162</v>
      </c>
      <c r="AV17" s="12" t="s">
        <v>69</v>
      </c>
    </row>
    <row r="18" spans="1:48" x14ac:dyDescent="0.35">
      <c r="A18" s="8" t="s">
        <v>165</v>
      </c>
      <c r="B18" s="9" t="s">
        <v>166</v>
      </c>
      <c r="C18" s="10" t="s">
        <v>167</v>
      </c>
      <c r="D18" s="11" t="s">
        <v>167</v>
      </c>
      <c r="E18" s="12" t="s">
        <v>118</v>
      </c>
      <c r="F18" s="13" t="s">
        <v>119</v>
      </c>
      <c r="G18" s="20"/>
      <c r="H18" s="12"/>
      <c r="I18" s="12" t="s">
        <v>54</v>
      </c>
      <c r="J18" s="14" t="s">
        <v>168</v>
      </c>
      <c r="K18" s="15" t="s">
        <v>166</v>
      </c>
      <c r="L18" s="12">
        <v>3900</v>
      </c>
      <c r="M18" s="12">
        <v>20</v>
      </c>
      <c r="N18" s="16">
        <v>14325.2</v>
      </c>
      <c r="O18" s="16">
        <v>17299</v>
      </c>
      <c r="P18" s="12">
        <v>17999</v>
      </c>
      <c r="Q18" s="12"/>
      <c r="R18" s="12">
        <v>500</v>
      </c>
      <c r="S18" s="17" t="s">
        <v>169</v>
      </c>
      <c r="T18" s="12"/>
      <c r="U18" s="12"/>
      <c r="V18" s="12"/>
      <c r="W18" s="12"/>
      <c r="X18" s="12"/>
      <c r="Y18" s="12"/>
      <c r="Z18" s="12" t="s">
        <v>57</v>
      </c>
      <c r="AA18" s="12" t="s">
        <v>58</v>
      </c>
      <c r="AB18" s="12" t="s">
        <v>122</v>
      </c>
      <c r="AC18" s="12" t="s">
        <v>123</v>
      </c>
      <c r="AD18" s="12" t="s">
        <v>124</v>
      </c>
      <c r="AE18" s="12" t="s">
        <v>136</v>
      </c>
      <c r="AF18" s="12" t="s">
        <v>126</v>
      </c>
      <c r="AG18" s="12" t="s">
        <v>153</v>
      </c>
      <c r="AH18" s="12" t="s">
        <v>128</v>
      </c>
      <c r="AI18" s="12" t="s">
        <v>129</v>
      </c>
      <c r="AJ18" s="12" t="s">
        <v>66</v>
      </c>
      <c r="AK18" s="12" t="s">
        <v>138</v>
      </c>
      <c r="AL18" s="12"/>
      <c r="AM18" s="12"/>
      <c r="AN18" s="12"/>
      <c r="AO18" s="12"/>
      <c r="AP18" s="12"/>
      <c r="AQ18" s="12"/>
      <c r="AR18" s="12"/>
      <c r="AS18" s="12"/>
      <c r="AT18" s="13" t="s">
        <v>131</v>
      </c>
      <c r="AU18" s="10" t="s">
        <v>167</v>
      </c>
      <c r="AV18" s="12" t="s">
        <v>69</v>
      </c>
    </row>
    <row r="19" spans="1:48" x14ac:dyDescent="0.35">
      <c r="A19" s="8" t="s">
        <v>170</v>
      </c>
      <c r="B19" s="9" t="s">
        <v>171</v>
      </c>
      <c r="C19" s="10" t="s">
        <v>172</v>
      </c>
      <c r="D19" s="11" t="s">
        <v>172</v>
      </c>
      <c r="E19" s="12" t="s">
        <v>118</v>
      </c>
      <c r="F19" s="13" t="s">
        <v>119</v>
      </c>
      <c r="G19" s="20"/>
      <c r="H19" s="12"/>
      <c r="I19" s="12" t="s">
        <v>54</v>
      </c>
      <c r="J19" s="14" t="s">
        <v>173</v>
      </c>
      <c r="K19" s="15" t="s">
        <v>171</v>
      </c>
      <c r="L19" s="12">
        <v>5000</v>
      </c>
      <c r="M19" s="12">
        <v>20</v>
      </c>
      <c r="N19" s="16">
        <v>19576.2</v>
      </c>
      <c r="O19" s="16">
        <v>24299</v>
      </c>
      <c r="P19" s="12">
        <v>24999</v>
      </c>
      <c r="Q19" s="12"/>
      <c r="R19" s="12">
        <v>500</v>
      </c>
      <c r="S19" s="17" t="s">
        <v>174</v>
      </c>
      <c r="T19" s="12"/>
      <c r="U19" s="12"/>
      <c r="V19" s="12"/>
      <c r="W19" s="12"/>
      <c r="X19" s="12"/>
      <c r="Y19" s="12"/>
      <c r="Z19" s="12" t="s">
        <v>57</v>
      </c>
      <c r="AA19" s="12" t="s">
        <v>58</v>
      </c>
      <c r="AB19" s="12" t="s">
        <v>122</v>
      </c>
      <c r="AC19" s="12" t="s">
        <v>123</v>
      </c>
      <c r="AD19" s="12" t="s">
        <v>124</v>
      </c>
      <c r="AE19" s="12" t="s">
        <v>136</v>
      </c>
      <c r="AF19" s="12" t="s">
        <v>126</v>
      </c>
      <c r="AG19" s="12" t="s">
        <v>153</v>
      </c>
      <c r="AH19" s="12" t="s">
        <v>128</v>
      </c>
      <c r="AI19" s="12" t="s">
        <v>129</v>
      </c>
      <c r="AJ19" s="12" t="s">
        <v>66</v>
      </c>
      <c r="AK19" s="12" t="s">
        <v>138</v>
      </c>
      <c r="AL19" s="12"/>
      <c r="AM19" s="12"/>
      <c r="AN19" s="12"/>
      <c r="AO19" s="12"/>
      <c r="AP19" s="12"/>
      <c r="AQ19" s="12"/>
      <c r="AR19" s="12"/>
      <c r="AS19" s="12"/>
      <c r="AT19" s="13" t="s">
        <v>131</v>
      </c>
      <c r="AU19" s="10" t="s">
        <v>172</v>
      </c>
      <c r="AV19" s="12" t="s">
        <v>69</v>
      </c>
    </row>
    <row r="20" spans="1:48" x14ac:dyDescent="0.35">
      <c r="A20" s="8" t="s">
        <v>175</v>
      </c>
      <c r="B20" s="9" t="s">
        <v>176</v>
      </c>
      <c r="C20" s="10" t="s">
        <v>177</v>
      </c>
      <c r="D20" s="11" t="s">
        <v>177</v>
      </c>
      <c r="E20" s="12" t="s">
        <v>118</v>
      </c>
      <c r="F20" s="13" t="s">
        <v>119</v>
      </c>
      <c r="G20" s="20"/>
      <c r="H20" s="12"/>
      <c r="I20" s="12" t="s">
        <v>54</v>
      </c>
      <c r="J20" s="14" t="s">
        <v>178</v>
      </c>
      <c r="K20" s="15" t="s">
        <v>176</v>
      </c>
      <c r="L20" s="12">
        <v>3450</v>
      </c>
      <c r="M20" s="12">
        <v>20</v>
      </c>
      <c r="N20" s="16">
        <v>10525.6</v>
      </c>
      <c r="O20" s="16">
        <v>11899</v>
      </c>
      <c r="P20" s="12">
        <v>12599</v>
      </c>
      <c r="Q20" s="12"/>
      <c r="R20" s="12">
        <v>500</v>
      </c>
      <c r="S20" s="17" t="s">
        <v>179</v>
      </c>
      <c r="T20" s="12"/>
      <c r="U20" s="12"/>
      <c r="V20" s="12"/>
      <c r="W20" s="12"/>
      <c r="X20" s="12"/>
      <c r="Y20" s="12"/>
      <c r="Z20" s="12" t="s">
        <v>57</v>
      </c>
      <c r="AA20" s="12" t="s">
        <v>58</v>
      </c>
      <c r="AB20" s="12" t="s">
        <v>122</v>
      </c>
      <c r="AC20" s="12" t="s">
        <v>180</v>
      </c>
      <c r="AD20" s="12" t="s">
        <v>124</v>
      </c>
      <c r="AE20" s="12" t="s">
        <v>181</v>
      </c>
      <c r="AF20" s="12" t="s">
        <v>126</v>
      </c>
      <c r="AG20" s="12" t="s">
        <v>182</v>
      </c>
      <c r="AH20" s="12" t="s">
        <v>128</v>
      </c>
      <c r="AI20" s="12" t="s">
        <v>129</v>
      </c>
      <c r="AJ20" s="12" t="s">
        <v>66</v>
      </c>
      <c r="AK20" s="12" t="s">
        <v>183</v>
      </c>
      <c r="AL20" s="12"/>
      <c r="AM20" s="12"/>
      <c r="AN20" s="12"/>
      <c r="AO20" s="12"/>
      <c r="AP20" s="12"/>
      <c r="AQ20" s="12"/>
      <c r="AR20" s="12"/>
      <c r="AS20" s="12"/>
      <c r="AT20" s="13" t="s">
        <v>131</v>
      </c>
      <c r="AU20" s="10" t="s">
        <v>177</v>
      </c>
      <c r="AV20" s="12" t="s">
        <v>69</v>
      </c>
    </row>
    <row r="21" spans="1:48" x14ac:dyDescent="0.35">
      <c r="A21" s="8" t="s">
        <v>184</v>
      </c>
      <c r="B21" s="9" t="s">
        <v>185</v>
      </c>
      <c r="C21" s="10" t="s">
        <v>186</v>
      </c>
      <c r="D21" s="11" t="s">
        <v>186</v>
      </c>
      <c r="E21" s="12" t="s">
        <v>118</v>
      </c>
      <c r="F21" s="13" t="s">
        <v>119</v>
      </c>
      <c r="G21" s="20"/>
      <c r="H21" s="12"/>
      <c r="I21" s="12" t="s">
        <v>54</v>
      </c>
      <c r="J21" s="14" t="s">
        <v>187</v>
      </c>
      <c r="K21" s="15" t="s">
        <v>185</v>
      </c>
      <c r="L21" s="12">
        <v>3500</v>
      </c>
      <c r="M21" s="12">
        <v>20</v>
      </c>
      <c r="N21" s="16">
        <v>11434.2</v>
      </c>
      <c r="O21" s="16">
        <v>12999</v>
      </c>
      <c r="P21" s="12">
        <v>13699</v>
      </c>
      <c r="Q21" s="12"/>
      <c r="R21" s="12">
        <v>500</v>
      </c>
      <c r="S21" s="17" t="s">
        <v>188</v>
      </c>
      <c r="T21" s="12"/>
      <c r="U21" s="12"/>
      <c r="V21" s="12"/>
      <c r="W21" s="12"/>
      <c r="X21" s="12"/>
      <c r="Y21" s="12"/>
      <c r="Z21" s="12" t="s">
        <v>57</v>
      </c>
      <c r="AA21" s="12" t="s">
        <v>58</v>
      </c>
      <c r="AB21" s="12" t="s">
        <v>122</v>
      </c>
      <c r="AC21" s="12" t="s">
        <v>189</v>
      </c>
      <c r="AD21" s="12" t="s">
        <v>124</v>
      </c>
      <c r="AE21" s="12" t="s">
        <v>190</v>
      </c>
      <c r="AF21" s="12" t="s">
        <v>126</v>
      </c>
      <c r="AG21" s="12" t="s">
        <v>182</v>
      </c>
      <c r="AH21" s="12" t="s">
        <v>128</v>
      </c>
      <c r="AI21" s="12" t="s">
        <v>129</v>
      </c>
      <c r="AJ21" s="12" t="s">
        <v>66</v>
      </c>
      <c r="AK21" s="12" t="s">
        <v>183</v>
      </c>
      <c r="AL21" s="12"/>
      <c r="AM21" s="12"/>
      <c r="AN21" s="12"/>
      <c r="AO21" s="12"/>
      <c r="AP21" s="12"/>
      <c r="AQ21" s="12"/>
      <c r="AR21" s="12"/>
      <c r="AS21" s="12"/>
      <c r="AT21" s="13" t="s">
        <v>131</v>
      </c>
      <c r="AU21" s="10" t="s">
        <v>186</v>
      </c>
      <c r="AV21" s="12" t="s">
        <v>69</v>
      </c>
    </row>
    <row r="22" spans="1:48" x14ac:dyDescent="0.35">
      <c r="A22" s="8" t="s">
        <v>191</v>
      </c>
      <c r="B22" s="9" t="s">
        <v>192</v>
      </c>
      <c r="C22" s="10" t="s">
        <v>193</v>
      </c>
      <c r="D22" s="11" t="s">
        <v>193</v>
      </c>
      <c r="E22" s="12" t="s">
        <v>118</v>
      </c>
      <c r="F22" s="13" t="s">
        <v>119</v>
      </c>
      <c r="G22" s="20"/>
      <c r="H22" s="12"/>
      <c r="I22" s="12" t="s">
        <v>54</v>
      </c>
      <c r="J22" s="14" t="s">
        <v>194</v>
      </c>
      <c r="K22" s="15" t="s">
        <v>192</v>
      </c>
      <c r="L22" s="12">
        <v>4300</v>
      </c>
      <c r="M22" s="12">
        <v>20</v>
      </c>
      <c r="N22" s="16">
        <v>15151.2</v>
      </c>
      <c r="O22" s="16">
        <v>18299</v>
      </c>
      <c r="P22" s="12">
        <v>18999</v>
      </c>
      <c r="Q22" s="12"/>
      <c r="R22" s="12">
        <v>500</v>
      </c>
      <c r="S22" s="17" t="s">
        <v>195</v>
      </c>
      <c r="T22" s="12"/>
      <c r="U22" s="12"/>
      <c r="V22" s="12"/>
      <c r="W22" s="12"/>
      <c r="X22" s="12"/>
      <c r="Y22" s="12"/>
      <c r="Z22" s="12" t="s">
        <v>57</v>
      </c>
      <c r="AA22" s="12" t="s">
        <v>58</v>
      </c>
      <c r="AB22" s="12" t="s">
        <v>122</v>
      </c>
      <c r="AC22" s="12" t="s">
        <v>189</v>
      </c>
      <c r="AD22" s="12" t="s">
        <v>124</v>
      </c>
      <c r="AE22" s="12" t="s">
        <v>196</v>
      </c>
      <c r="AF22" s="12" t="s">
        <v>126</v>
      </c>
      <c r="AG22" s="12" t="s">
        <v>197</v>
      </c>
      <c r="AH22" s="12" t="s">
        <v>128</v>
      </c>
      <c r="AI22" s="12" t="s">
        <v>129</v>
      </c>
      <c r="AJ22" s="12" t="s">
        <v>66</v>
      </c>
      <c r="AK22" s="12" t="s">
        <v>183</v>
      </c>
      <c r="AL22" s="12"/>
      <c r="AM22" s="12"/>
      <c r="AN22" s="12"/>
      <c r="AO22" s="12"/>
      <c r="AP22" s="12"/>
      <c r="AQ22" s="12"/>
      <c r="AR22" s="12"/>
      <c r="AS22" s="12"/>
      <c r="AT22" s="13" t="s">
        <v>131</v>
      </c>
      <c r="AU22" s="10" t="s">
        <v>193</v>
      </c>
      <c r="AV22" s="12" t="s">
        <v>69</v>
      </c>
    </row>
    <row r="23" spans="1:48" x14ac:dyDescent="0.35">
      <c r="A23" s="8" t="s">
        <v>198</v>
      </c>
      <c r="B23" s="9" t="s">
        <v>199</v>
      </c>
      <c r="C23" s="10" t="s">
        <v>200</v>
      </c>
      <c r="D23" s="11" t="s">
        <v>200</v>
      </c>
      <c r="E23" s="12" t="s">
        <v>118</v>
      </c>
      <c r="F23" s="13" t="s">
        <v>119</v>
      </c>
      <c r="G23" s="20"/>
      <c r="H23" s="12"/>
      <c r="I23" s="12" t="s">
        <v>54</v>
      </c>
      <c r="J23" s="14" t="s">
        <v>201</v>
      </c>
      <c r="K23" s="15" t="s">
        <v>199</v>
      </c>
      <c r="L23" s="12">
        <v>1000</v>
      </c>
      <c r="M23" s="12">
        <v>20</v>
      </c>
      <c r="N23" s="16">
        <v>16508.2</v>
      </c>
      <c r="O23" s="16">
        <v>20299</v>
      </c>
      <c r="P23" s="12">
        <v>20999</v>
      </c>
      <c r="Q23" s="12"/>
      <c r="R23" s="12">
        <v>500</v>
      </c>
      <c r="S23" s="17" t="s">
        <v>202</v>
      </c>
      <c r="T23" s="12"/>
      <c r="U23" s="12"/>
      <c r="V23" s="12"/>
      <c r="W23" s="12"/>
      <c r="X23" s="12"/>
      <c r="Y23" s="12"/>
      <c r="Z23" s="12" t="s">
        <v>57</v>
      </c>
      <c r="AA23" s="12" t="s">
        <v>58</v>
      </c>
      <c r="AB23" s="12" t="s">
        <v>122</v>
      </c>
      <c r="AC23" s="12" t="s">
        <v>189</v>
      </c>
      <c r="AD23" s="12" t="s">
        <v>124</v>
      </c>
      <c r="AE23" s="12" t="s">
        <v>196</v>
      </c>
      <c r="AF23" s="12" t="s">
        <v>126</v>
      </c>
      <c r="AG23" s="12" t="s">
        <v>197</v>
      </c>
      <c r="AH23" s="12" t="s">
        <v>128</v>
      </c>
      <c r="AI23" s="12" t="s">
        <v>129</v>
      </c>
      <c r="AJ23" s="12" t="s">
        <v>66</v>
      </c>
      <c r="AK23" s="12" t="s">
        <v>183</v>
      </c>
      <c r="AL23" s="12"/>
      <c r="AM23" s="12"/>
      <c r="AN23" s="12"/>
      <c r="AO23" s="12"/>
      <c r="AP23" s="12"/>
      <c r="AQ23" s="12"/>
      <c r="AR23" s="12"/>
      <c r="AS23" s="12"/>
      <c r="AT23" s="13" t="s">
        <v>131</v>
      </c>
      <c r="AU23" s="10" t="s">
        <v>200</v>
      </c>
      <c r="AV23" s="12" t="s">
        <v>69</v>
      </c>
    </row>
    <row r="24" spans="1:48" x14ac:dyDescent="0.35">
      <c r="A24" s="8" t="s">
        <v>203</v>
      </c>
      <c r="B24" s="9" t="s">
        <v>204</v>
      </c>
      <c r="C24" s="10" t="s">
        <v>205</v>
      </c>
      <c r="D24" s="11" t="s">
        <v>205</v>
      </c>
      <c r="E24" s="12" t="s">
        <v>118</v>
      </c>
      <c r="F24" s="13" t="s">
        <v>119</v>
      </c>
      <c r="G24" s="20"/>
      <c r="H24" s="12"/>
      <c r="I24" s="12" t="s">
        <v>54</v>
      </c>
      <c r="J24" s="14" t="s">
        <v>206</v>
      </c>
      <c r="K24" s="15" t="s">
        <v>204</v>
      </c>
      <c r="L24" s="12">
        <v>3500</v>
      </c>
      <c r="M24" s="12">
        <v>20</v>
      </c>
      <c r="N24" s="16">
        <v>17983.2</v>
      </c>
      <c r="O24" s="16">
        <v>22299</v>
      </c>
      <c r="P24" s="12">
        <v>22999</v>
      </c>
      <c r="Q24" s="12"/>
      <c r="R24" s="12">
        <v>500</v>
      </c>
      <c r="S24" s="19"/>
      <c r="T24" s="12"/>
      <c r="U24" s="12"/>
      <c r="V24" s="12"/>
      <c r="W24" s="12"/>
      <c r="X24" s="12"/>
      <c r="Y24" s="12"/>
      <c r="Z24" s="12" t="s">
        <v>57</v>
      </c>
      <c r="AA24" s="12" t="s">
        <v>58</v>
      </c>
      <c r="AB24" s="12" t="s">
        <v>122</v>
      </c>
      <c r="AC24" s="12" t="s">
        <v>189</v>
      </c>
      <c r="AD24" s="12" t="s">
        <v>124</v>
      </c>
      <c r="AE24" s="12" t="s">
        <v>196</v>
      </c>
      <c r="AF24" s="12" t="s">
        <v>126</v>
      </c>
      <c r="AG24" s="12" t="s">
        <v>197</v>
      </c>
      <c r="AH24" s="12" t="s">
        <v>128</v>
      </c>
      <c r="AI24" s="12" t="s">
        <v>129</v>
      </c>
      <c r="AJ24" s="12" t="s">
        <v>66</v>
      </c>
      <c r="AK24" s="12" t="s">
        <v>183</v>
      </c>
      <c r="AL24" s="12"/>
      <c r="AM24" s="12"/>
      <c r="AN24" s="12"/>
      <c r="AO24" s="12"/>
      <c r="AP24" s="12"/>
      <c r="AQ24" s="12"/>
      <c r="AR24" s="12"/>
      <c r="AS24" s="12"/>
      <c r="AT24" s="13" t="s">
        <v>131</v>
      </c>
      <c r="AU24" s="10" t="s">
        <v>205</v>
      </c>
      <c r="AV24" s="12" t="s">
        <v>69</v>
      </c>
    </row>
    <row r="25" spans="1:48" x14ac:dyDescent="0.35">
      <c r="A25" s="8" t="s">
        <v>207</v>
      </c>
      <c r="B25" s="9" t="s">
        <v>208</v>
      </c>
      <c r="C25" s="10" t="s">
        <v>209</v>
      </c>
      <c r="D25" s="11" t="s">
        <v>209</v>
      </c>
      <c r="E25" s="12" t="s">
        <v>118</v>
      </c>
      <c r="F25" s="13" t="s">
        <v>119</v>
      </c>
      <c r="G25" s="20"/>
      <c r="H25" s="12"/>
      <c r="I25" s="12" t="s">
        <v>54</v>
      </c>
      <c r="J25" s="14" t="s">
        <v>210</v>
      </c>
      <c r="K25" s="15" t="s">
        <v>208</v>
      </c>
      <c r="L25" s="12">
        <v>6000</v>
      </c>
      <c r="M25" s="12">
        <v>20</v>
      </c>
      <c r="N25" s="16">
        <v>15257.4</v>
      </c>
      <c r="O25" s="16">
        <v>19199</v>
      </c>
      <c r="P25" s="12">
        <v>19899</v>
      </c>
      <c r="Q25" s="12"/>
      <c r="R25" s="12">
        <v>500</v>
      </c>
      <c r="S25" s="17" t="s">
        <v>211</v>
      </c>
      <c r="T25" s="12"/>
      <c r="U25" s="12"/>
      <c r="V25" s="12"/>
      <c r="W25" s="12"/>
      <c r="X25" s="12"/>
      <c r="Y25" s="12"/>
      <c r="Z25" s="12" t="s">
        <v>57</v>
      </c>
      <c r="AA25" s="12" t="s">
        <v>58</v>
      </c>
      <c r="AB25" s="12" t="s">
        <v>122</v>
      </c>
      <c r="AC25" s="12" t="s">
        <v>180</v>
      </c>
      <c r="AD25" s="12" t="s">
        <v>124</v>
      </c>
      <c r="AE25" s="12" t="s">
        <v>212</v>
      </c>
      <c r="AF25" s="12" t="s">
        <v>126</v>
      </c>
      <c r="AG25" s="12" t="s">
        <v>182</v>
      </c>
      <c r="AH25" s="12" t="s">
        <v>128</v>
      </c>
      <c r="AI25" s="12" t="s">
        <v>129</v>
      </c>
      <c r="AJ25" s="12" t="s">
        <v>66</v>
      </c>
      <c r="AK25" s="12" t="s">
        <v>213</v>
      </c>
      <c r="AL25" s="12"/>
      <c r="AM25" s="12"/>
      <c r="AN25" s="12"/>
      <c r="AO25" s="12"/>
      <c r="AP25" s="12"/>
      <c r="AQ25" s="12"/>
      <c r="AR25" s="12"/>
      <c r="AS25" s="12"/>
      <c r="AT25" s="13" t="s">
        <v>131</v>
      </c>
      <c r="AU25" s="10" t="s">
        <v>209</v>
      </c>
      <c r="AV25" s="12" t="s">
        <v>69</v>
      </c>
    </row>
    <row r="26" spans="1:48" x14ac:dyDescent="0.35">
      <c r="A26" s="8" t="s">
        <v>214</v>
      </c>
      <c r="B26" s="9" t="s">
        <v>215</v>
      </c>
      <c r="C26" s="10" t="s">
        <v>216</v>
      </c>
      <c r="D26" s="11" t="s">
        <v>216</v>
      </c>
      <c r="E26" s="12" t="s">
        <v>118</v>
      </c>
      <c r="F26" s="13" t="s">
        <v>119</v>
      </c>
      <c r="G26" s="20"/>
      <c r="H26" s="12"/>
      <c r="I26" s="12" t="s">
        <v>54</v>
      </c>
      <c r="J26" s="14" t="s">
        <v>217</v>
      </c>
      <c r="K26" s="15" t="s">
        <v>215</v>
      </c>
      <c r="L26" s="12">
        <v>6000</v>
      </c>
      <c r="M26" s="12">
        <v>20</v>
      </c>
      <c r="N26" s="16">
        <v>15835.6</v>
      </c>
      <c r="O26" s="16">
        <v>19199</v>
      </c>
      <c r="P26" s="12">
        <v>19899</v>
      </c>
      <c r="Q26" s="12"/>
      <c r="R26" s="12">
        <v>500</v>
      </c>
      <c r="S26" s="19"/>
      <c r="T26" s="12"/>
      <c r="U26" s="12"/>
      <c r="V26" s="12"/>
      <c r="W26" s="12"/>
      <c r="X26" s="12"/>
      <c r="Y26" s="12"/>
      <c r="Z26" s="12" t="s">
        <v>57</v>
      </c>
      <c r="AA26" s="12" t="s">
        <v>58</v>
      </c>
      <c r="AB26" s="12" t="s">
        <v>122</v>
      </c>
      <c r="AC26" s="12" t="s">
        <v>180</v>
      </c>
      <c r="AD26" s="12" t="s">
        <v>124</v>
      </c>
      <c r="AE26" s="12" t="s">
        <v>212</v>
      </c>
      <c r="AF26" s="12" t="s">
        <v>126</v>
      </c>
      <c r="AG26" s="12" t="s">
        <v>182</v>
      </c>
      <c r="AH26" s="12" t="s">
        <v>128</v>
      </c>
      <c r="AI26" s="12" t="s">
        <v>129</v>
      </c>
      <c r="AJ26" s="12" t="s">
        <v>66</v>
      </c>
      <c r="AK26" s="12" t="s">
        <v>213</v>
      </c>
      <c r="AL26" s="12"/>
      <c r="AM26" s="12"/>
      <c r="AN26" s="12"/>
      <c r="AO26" s="12"/>
      <c r="AP26" s="12"/>
      <c r="AQ26" s="12"/>
      <c r="AR26" s="12"/>
      <c r="AS26" s="12"/>
      <c r="AT26" s="13" t="s">
        <v>131</v>
      </c>
      <c r="AU26" s="10" t="s">
        <v>216</v>
      </c>
      <c r="AV26" s="12" t="s">
        <v>69</v>
      </c>
    </row>
    <row r="27" spans="1:48" x14ac:dyDescent="0.35">
      <c r="A27" s="8" t="s">
        <v>218</v>
      </c>
      <c r="B27" s="9" t="s">
        <v>219</v>
      </c>
      <c r="C27" s="10" t="s">
        <v>220</v>
      </c>
      <c r="D27" s="11" t="str">
        <f>C27</f>
        <v>AIO -DSJ-2332/A4/1200 x 1200/7.5 ppm/USB 2.0/Print+Scan+Copy/1-year Ltd Hardware Warranty</v>
      </c>
      <c r="E27" s="12" t="s">
        <v>118</v>
      </c>
      <c r="F27" s="13" t="s">
        <v>221</v>
      </c>
      <c r="G27" s="12"/>
      <c r="H27" s="12"/>
      <c r="I27" s="12" t="s">
        <v>54</v>
      </c>
      <c r="J27" s="14" t="s">
        <v>222</v>
      </c>
      <c r="K27" s="15" t="str">
        <f>B27</f>
        <v>HP DSJ 2332</v>
      </c>
      <c r="L27" s="12">
        <v>3420</v>
      </c>
      <c r="M27" s="12">
        <v>20</v>
      </c>
      <c r="N27" s="16">
        <f>O27-600</f>
        <v>4071</v>
      </c>
      <c r="O27" s="16">
        <f>P27-300</f>
        <v>4671</v>
      </c>
      <c r="P27" s="21">
        <v>4971</v>
      </c>
      <c r="Q27" s="12"/>
      <c r="R27" s="12">
        <v>500</v>
      </c>
      <c r="S27" s="19"/>
      <c r="T27" s="12"/>
      <c r="U27" s="12"/>
      <c r="V27" s="12"/>
      <c r="W27" s="12"/>
      <c r="X27" s="12"/>
      <c r="Y27" s="12"/>
      <c r="Z27" s="12" t="s">
        <v>57</v>
      </c>
      <c r="AA27" s="12" t="s">
        <v>58</v>
      </c>
      <c r="AB27" s="12" t="s">
        <v>122</v>
      </c>
      <c r="AC27" s="12" t="s">
        <v>180</v>
      </c>
      <c r="AD27" s="12" t="s">
        <v>124</v>
      </c>
      <c r="AE27" s="12" t="s">
        <v>212</v>
      </c>
      <c r="AF27" s="12" t="s">
        <v>126</v>
      </c>
      <c r="AG27" s="12" t="s">
        <v>182</v>
      </c>
      <c r="AH27" s="12" t="s">
        <v>128</v>
      </c>
      <c r="AI27" s="12" t="s">
        <v>129</v>
      </c>
      <c r="AJ27" s="12" t="s">
        <v>66</v>
      </c>
      <c r="AK27" s="12" t="s">
        <v>213</v>
      </c>
      <c r="AL27" s="12"/>
      <c r="AM27" s="12"/>
      <c r="AN27" s="12"/>
      <c r="AO27" s="12"/>
      <c r="AP27" s="12"/>
      <c r="AQ27" s="12"/>
      <c r="AR27" s="12"/>
      <c r="AS27" s="12"/>
      <c r="AT27" s="13" t="s">
        <v>131</v>
      </c>
      <c r="AU27" s="10" t="str">
        <f>C27</f>
        <v>AIO -DSJ-2332/A4/1200 x 1200/7.5 ppm/USB 2.0/Print+Scan+Copy/1-year Ltd Hardware Warranty</v>
      </c>
      <c r="AV27" s="12" t="s">
        <v>69</v>
      </c>
    </row>
    <row r="28" spans="1:48" x14ac:dyDescent="0.35">
      <c r="A28" s="8" t="s">
        <v>223</v>
      </c>
      <c r="B28" s="9" t="s">
        <v>224</v>
      </c>
      <c r="C28" s="10" t="s">
        <v>225</v>
      </c>
      <c r="D28" s="11" t="str">
        <f t="shared" ref="D28:D65" si="1">C28</f>
        <v>AIO -DSJ-2338/A4/1200 x 1200/7.5 ppm/USB 2.0/Print+Scan+Copy/1-year Ltd Hardware Warranty</v>
      </c>
      <c r="E28" s="12" t="s">
        <v>118</v>
      </c>
      <c r="F28" s="13" t="s">
        <v>221</v>
      </c>
      <c r="G28" s="12"/>
      <c r="H28" s="12"/>
      <c r="I28" s="12" t="s">
        <v>54</v>
      </c>
      <c r="J28" s="14" t="s">
        <v>226</v>
      </c>
      <c r="K28" s="15" t="str">
        <f t="shared" ref="K28:K91" si="2">B28</f>
        <v>HP DSJ 2338</v>
      </c>
      <c r="L28" s="12">
        <v>3420</v>
      </c>
      <c r="M28" s="12">
        <v>20</v>
      </c>
      <c r="N28" s="16">
        <f>O28-500</f>
        <v>5980</v>
      </c>
      <c r="O28" s="16">
        <f>P28-500</f>
        <v>6480</v>
      </c>
      <c r="P28" s="21">
        <v>6980</v>
      </c>
      <c r="Q28" s="12"/>
      <c r="R28" s="12">
        <v>500</v>
      </c>
      <c r="S28" s="19"/>
      <c r="T28" s="12"/>
      <c r="U28" s="12"/>
      <c r="V28" s="12"/>
      <c r="W28" s="12"/>
      <c r="X28" s="12"/>
      <c r="Y28" s="12"/>
      <c r="Z28" s="12" t="s">
        <v>57</v>
      </c>
      <c r="AA28" s="12" t="s">
        <v>58</v>
      </c>
      <c r="AB28" s="12" t="s">
        <v>122</v>
      </c>
      <c r="AC28" s="12" t="s">
        <v>180</v>
      </c>
      <c r="AD28" s="12" t="s">
        <v>124</v>
      </c>
      <c r="AE28" s="12" t="s">
        <v>212</v>
      </c>
      <c r="AF28" s="12" t="s">
        <v>126</v>
      </c>
      <c r="AG28" s="12" t="s">
        <v>182</v>
      </c>
      <c r="AH28" s="12" t="s">
        <v>128</v>
      </c>
      <c r="AI28" s="12" t="s">
        <v>129</v>
      </c>
      <c r="AJ28" s="12" t="s">
        <v>66</v>
      </c>
      <c r="AK28" s="12" t="s">
        <v>213</v>
      </c>
      <c r="AL28" s="12"/>
      <c r="AM28" s="12"/>
      <c r="AN28" s="12"/>
      <c r="AO28" s="12"/>
      <c r="AP28" s="12"/>
      <c r="AQ28" s="12"/>
      <c r="AR28" s="12"/>
      <c r="AS28" s="12"/>
      <c r="AT28" s="13" t="s">
        <v>131</v>
      </c>
      <c r="AU28" s="10" t="str">
        <f t="shared" ref="AU28:AU91" si="3">C28</f>
        <v>AIO -DSJ-2338/A4/1200 x 1200/7.5 ppm/USB 2.0/Print+Scan+Copy/1-year Ltd Hardware Warranty</v>
      </c>
      <c r="AV28" s="12" t="s">
        <v>69</v>
      </c>
    </row>
    <row r="29" spans="1:48" x14ac:dyDescent="0.35">
      <c r="A29" s="8" t="s">
        <v>227</v>
      </c>
      <c r="B29" s="9" t="s">
        <v>228</v>
      </c>
      <c r="C29" s="10" t="s">
        <v>229</v>
      </c>
      <c r="D29" s="11" t="str">
        <f t="shared" si="1"/>
        <v>AIO -DSJ-2729/A4/1200 x 1200/7.5 ppm/USB 2.0/Wi-Fi/Print+Scan+Copy/ePrint/Smart App/VAP/1-Yr Ltd Hardware Warranty</v>
      </c>
      <c r="E29" s="12" t="s">
        <v>118</v>
      </c>
      <c r="F29" s="13" t="s">
        <v>221</v>
      </c>
      <c r="G29" s="12"/>
      <c r="H29" s="12"/>
      <c r="I29" s="12" t="s">
        <v>54</v>
      </c>
      <c r="J29" s="14" t="s">
        <v>230</v>
      </c>
      <c r="K29" s="15" t="str">
        <f t="shared" si="2"/>
        <v>HP DSJ 2729</v>
      </c>
      <c r="L29" s="12">
        <v>3420</v>
      </c>
      <c r="M29" s="12">
        <v>20</v>
      </c>
      <c r="N29" s="16">
        <f t="shared" ref="N29:O32" si="4">O29-500</f>
        <v>6005</v>
      </c>
      <c r="O29" s="16">
        <f t="shared" si="4"/>
        <v>6505</v>
      </c>
      <c r="P29" s="21">
        <v>7005</v>
      </c>
      <c r="Q29" s="12"/>
      <c r="R29" s="12">
        <v>500</v>
      </c>
      <c r="S29" s="19"/>
      <c r="T29" s="12"/>
      <c r="U29" s="12"/>
      <c r="V29" s="12"/>
      <c r="W29" s="12"/>
      <c r="X29" s="12"/>
      <c r="Y29" s="12"/>
      <c r="Z29" s="12" t="s">
        <v>57</v>
      </c>
      <c r="AA29" s="12" t="s">
        <v>58</v>
      </c>
      <c r="AB29" s="12" t="s">
        <v>122</v>
      </c>
      <c r="AC29" s="12" t="s">
        <v>180</v>
      </c>
      <c r="AD29" s="12" t="s">
        <v>124</v>
      </c>
      <c r="AE29" s="12" t="s">
        <v>212</v>
      </c>
      <c r="AF29" s="12" t="s">
        <v>126</v>
      </c>
      <c r="AG29" s="12" t="s">
        <v>182</v>
      </c>
      <c r="AH29" s="12" t="s">
        <v>128</v>
      </c>
      <c r="AI29" s="12" t="s">
        <v>129</v>
      </c>
      <c r="AJ29" s="12" t="s">
        <v>66</v>
      </c>
      <c r="AK29" s="12" t="s">
        <v>213</v>
      </c>
      <c r="AL29" s="12"/>
      <c r="AM29" s="12"/>
      <c r="AN29" s="12"/>
      <c r="AO29" s="12"/>
      <c r="AP29" s="12"/>
      <c r="AQ29" s="12"/>
      <c r="AR29" s="12"/>
      <c r="AS29" s="12"/>
      <c r="AT29" s="13" t="s">
        <v>131</v>
      </c>
      <c r="AU29" s="10" t="str">
        <f t="shared" si="3"/>
        <v>AIO -DSJ-2729/A4/1200 x 1200/7.5 ppm/USB 2.0/Wi-Fi/Print+Scan+Copy/ePrint/Smart App/VAP/1-Yr Ltd Hardware Warranty</v>
      </c>
      <c r="AV29" s="12" t="s">
        <v>69</v>
      </c>
    </row>
    <row r="30" spans="1:48" x14ac:dyDescent="0.35">
      <c r="A30" s="8" t="s">
        <v>231</v>
      </c>
      <c r="B30" s="9" t="s">
        <v>232</v>
      </c>
      <c r="C30" s="10" t="s">
        <v>233</v>
      </c>
      <c r="D30" s="11" t="str">
        <f t="shared" si="1"/>
        <v>AIO -DSJ-2776/A4/1200 x 1200/7.5 ppm/USB 2.0/Wi-Fi/Print+Scan+Copy/ePrint/Smart App/VAP/1-Yr Ltd Hardware Warranty</v>
      </c>
      <c r="E30" s="12" t="s">
        <v>118</v>
      </c>
      <c r="F30" s="13" t="s">
        <v>221</v>
      </c>
      <c r="G30" s="12"/>
      <c r="H30" s="12"/>
      <c r="I30" s="12" t="s">
        <v>54</v>
      </c>
      <c r="J30" s="14" t="s">
        <v>234</v>
      </c>
      <c r="K30" s="15" t="str">
        <f t="shared" si="2"/>
        <v>HP DSJ 2776</v>
      </c>
      <c r="L30" s="12">
        <v>3420</v>
      </c>
      <c r="M30" s="12">
        <v>20</v>
      </c>
      <c r="N30" s="16">
        <f t="shared" si="4"/>
        <v>7450</v>
      </c>
      <c r="O30" s="16">
        <f t="shared" si="4"/>
        <v>7950</v>
      </c>
      <c r="P30" s="21">
        <v>8450</v>
      </c>
      <c r="Q30" s="12"/>
      <c r="R30" s="12">
        <v>500</v>
      </c>
      <c r="S30" s="19"/>
      <c r="T30" s="12"/>
      <c r="U30" s="12"/>
      <c r="V30" s="12"/>
      <c r="W30" s="12"/>
      <c r="X30" s="12"/>
      <c r="Y30" s="12"/>
      <c r="Z30" s="12" t="s">
        <v>57</v>
      </c>
      <c r="AA30" s="12" t="s">
        <v>58</v>
      </c>
      <c r="AB30" s="12" t="s">
        <v>122</v>
      </c>
      <c r="AC30" s="12" t="s">
        <v>180</v>
      </c>
      <c r="AD30" s="12" t="s">
        <v>124</v>
      </c>
      <c r="AE30" s="12" t="s">
        <v>212</v>
      </c>
      <c r="AF30" s="12" t="s">
        <v>126</v>
      </c>
      <c r="AG30" s="12" t="s">
        <v>182</v>
      </c>
      <c r="AH30" s="12" t="s">
        <v>128</v>
      </c>
      <c r="AI30" s="12" t="s">
        <v>129</v>
      </c>
      <c r="AJ30" s="12" t="s">
        <v>66</v>
      </c>
      <c r="AK30" s="12" t="s">
        <v>213</v>
      </c>
      <c r="AL30" s="12"/>
      <c r="AM30" s="12"/>
      <c r="AN30" s="12"/>
      <c r="AO30" s="12"/>
      <c r="AP30" s="12"/>
      <c r="AQ30" s="12"/>
      <c r="AR30" s="12"/>
      <c r="AS30" s="12"/>
      <c r="AT30" s="13" t="s">
        <v>131</v>
      </c>
      <c r="AU30" s="10" t="str">
        <f t="shared" si="3"/>
        <v>AIO -DSJ-2776/A4/1200 x 1200/7.5 ppm/USB 2.0/Wi-Fi/Print+Scan+Copy/ePrint/Smart App/VAP/1-Yr Ltd Hardware Warranty</v>
      </c>
      <c r="AV30" s="12" t="s">
        <v>69</v>
      </c>
    </row>
    <row r="31" spans="1:48" x14ac:dyDescent="0.35">
      <c r="A31" s="8" t="s">
        <v>235</v>
      </c>
      <c r="B31" s="9" t="s">
        <v>236</v>
      </c>
      <c r="C31" s="10" t="s">
        <v>237</v>
      </c>
      <c r="D31" s="11" t="str">
        <f t="shared" si="1"/>
        <v>AIO -DSJ-4123/A4/1200 x 1200/7.5 ppm/USB 2.0/Wi-Fi/M-Fax/Print+Scan+Copy/ePrint/Smart App/VAP/1-Yr Ltd Hardware Warranty</v>
      </c>
      <c r="E31" s="12" t="s">
        <v>118</v>
      </c>
      <c r="F31" s="13" t="s">
        <v>221</v>
      </c>
      <c r="G31" s="12"/>
      <c r="H31" s="12"/>
      <c r="I31" s="12" t="s">
        <v>54</v>
      </c>
      <c r="J31" s="14" t="s">
        <v>238</v>
      </c>
      <c r="K31" s="15" t="str">
        <f t="shared" si="2"/>
        <v>HP DSJ 4123</v>
      </c>
      <c r="L31" s="12">
        <v>4820</v>
      </c>
      <c r="M31" s="12">
        <v>20</v>
      </c>
      <c r="N31" s="16">
        <f t="shared" si="4"/>
        <v>7773</v>
      </c>
      <c r="O31" s="16">
        <f t="shared" si="4"/>
        <v>8273</v>
      </c>
      <c r="P31" s="21">
        <v>8773</v>
      </c>
      <c r="Q31" s="12"/>
      <c r="R31" s="12">
        <v>500</v>
      </c>
      <c r="S31" s="19"/>
      <c r="T31" s="12"/>
      <c r="U31" s="12"/>
      <c r="V31" s="12"/>
      <c r="W31" s="12"/>
      <c r="X31" s="12"/>
      <c r="Y31" s="12"/>
      <c r="Z31" s="12" t="s">
        <v>57</v>
      </c>
      <c r="AA31" s="12" t="s">
        <v>58</v>
      </c>
      <c r="AB31" s="12" t="s">
        <v>122</v>
      </c>
      <c r="AC31" s="12" t="s">
        <v>180</v>
      </c>
      <c r="AD31" s="12" t="s">
        <v>124</v>
      </c>
      <c r="AE31" s="12" t="s">
        <v>212</v>
      </c>
      <c r="AF31" s="12" t="s">
        <v>126</v>
      </c>
      <c r="AG31" s="12" t="s">
        <v>182</v>
      </c>
      <c r="AH31" s="12" t="s">
        <v>128</v>
      </c>
      <c r="AI31" s="12" t="s">
        <v>129</v>
      </c>
      <c r="AJ31" s="12" t="s">
        <v>66</v>
      </c>
      <c r="AK31" s="12" t="s">
        <v>213</v>
      </c>
      <c r="AL31" s="12"/>
      <c r="AM31" s="12"/>
      <c r="AN31" s="12"/>
      <c r="AO31" s="12"/>
      <c r="AP31" s="12"/>
      <c r="AQ31" s="12"/>
      <c r="AR31" s="12"/>
      <c r="AS31" s="12"/>
      <c r="AT31" s="13" t="s">
        <v>131</v>
      </c>
      <c r="AU31" s="10" t="str">
        <f t="shared" si="3"/>
        <v>AIO -DSJ-4123/A4/1200 x 1200/7.5 ppm/USB 2.0/Wi-Fi/M-Fax/Print+Scan+Copy/ePrint/Smart App/VAP/1-Yr Ltd Hardware Warranty</v>
      </c>
      <c r="AV31" s="12" t="s">
        <v>69</v>
      </c>
    </row>
    <row r="32" spans="1:48" x14ac:dyDescent="0.35">
      <c r="A32" s="8" t="s">
        <v>239</v>
      </c>
      <c r="B32" s="9" t="s">
        <v>240</v>
      </c>
      <c r="C32" s="10" t="s">
        <v>241</v>
      </c>
      <c r="D32" s="11" t="str">
        <f t="shared" si="1"/>
        <v>AIO -DSJ-4178/A4/1200 x 1200/7.5 ppm/USB 2.0/Wi-Fi/M-Fax/Print+Scan+Copy/ePrint/Smart App/VAP/1-Yr Ltd Hardware Warranty</v>
      </c>
      <c r="E32" s="12" t="s">
        <v>118</v>
      </c>
      <c r="F32" s="13" t="s">
        <v>221</v>
      </c>
      <c r="G32" s="12"/>
      <c r="H32" s="12"/>
      <c r="I32" s="12" t="s">
        <v>54</v>
      </c>
      <c r="J32" s="14" t="s">
        <v>242</v>
      </c>
      <c r="K32" s="15" t="str">
        <f t="shared" si="2"/>
        <v>HP DSJ 4178</v>
      </c>
      <c r="L32" s="12">
        <v>4820</v>
      </c>
      <c r="M32" s="12">
        <v>20</v>
      </c>
      <c r="N32" s="16">
        <f t="shared" si="4"/>
        <v>8905</v>
      </c>
      <c r="O32" s="16">
        <f t="shared" si="4"/>
        <v>9405</v>
      </c>
      <c r="P32" s="21">
        <v>9905</v>
      </c>
      <c r="Q32" s="12"/>
      <c r="R32" s="12">
        <v>500</v>
      </c>
      <c r="S32" s="19"/>
      <c r="T32" s="12"/>
      <c r="U32" s="12"/>
      <c r="V32" s="12"/>
      <c r="W32" s="12"/>
      <c r="X32" s="12"/>
      <c r="Y32" s="12"/>
      <c r="Z32" s="12" t="s">
        <v>57</v>
      </c>
      <c r="AA32" s="12" t="s">
        <v>58</v>
      </c>
      <c r="AB32" s="12" t="s">
        <v>122</v>
      </c>
      <c r="AC32" s="12" t="s">
        <v>180</v>
      </c>
      <c r="AD32" s="12" t="s">
        <v>124</v>
      </c>
      <c r="AE32" s="12" t="s">
        <v>212</v>
      </c>
      <c r="AF32" s="12" t="s">
        <v>126</v>
      </c>
      <c r="AG32" s="12" t="s">
        <v>182</v>
      </c>
      <c r="AH32" s="12" t="s">
        <v>128</v>
      </c>
      <c r="AI32" s="12" t="s">
        <v>129</v>
      </c>
      <c r="AJ32" s="12" t="s">
        <v>66</v>
      </c>
      <c r="AK32" s="12" t="s">
        <v>213</v>
      </c>
      <c r="AL32" s="12"/>
      <c r="AM32" s="12"/>
      <c r="AN32" s="12"/>
      <c r="AO32" s="12"/>
      <c r="AP32" s="12"/>
      <c r="AQ32" s="12"/>
      <c r="AR32" s="12"/>
      <c r="AS32" s="12"/>
      <c r="AT32" s="13" t="s">
        <v>131</v>
      </c>
      <c r="AU32" s="10" t="str">
        <f t="shared" si="3"/>
        <v>AIO -DSJ-4178/A4/1200 x 1200/7.5 ppm/USB 2.0/Wi-Fi/M-Fax/Print+Scan+Copy/ePrint/Smart App/VAP/1-Yr Ltd Hardware Warranty</v>
      </c>
      <c r="AV32" s="12" t="s">
        <v>69</v>
      </c>
    </row>
    <row r="33" spans="1:48" x14ac:dyDescent="0.35">
      <c r="A33" s="8" t="s">
        <v>243</v>
      </c>
      <c r="B33" s="9" t="s">
        <v>244</v>
      </c>
      <c r="C33" s="10" t="s">
        <v>245</v>
      </c>
      <c r="D33" s="11" t="str">
        <f t="shared" si="1"/>
        <v>AIO -DSJ-4826/A4/1200 x 1200/7.5 ppm/USB 2.0/Wi-Fi/Print+Scan+Copy/ePrint/Smart App/VAP/1-Yr Ltd Hardware Warranty</v>
      </c>
      <c r="E33" s="12" t="s">
        <v>118</v>
      </c>
      <c r="F33" s="13" t="s">
        <v>221</v>
      </c>
      <c r="G33" s="12"/>
      <c r="H33" s="12"/>
      <c r="I33" s="12" t="s">
        <v>54</v>
      </c>
      <c r="J33" s="14" t="s">
        <v>246</v>
      </c>
      <c r="K33" s="15" t="str">
        <f t="shared" si="2"/>
        <v>HP DSJ 4826</v>
      </c>
      <c r="L33" s="12">
        <v>3420</v>
      </c>
      <c r="M33" s="12">
        <v>20</v>
      </c>
      <c r="N33" s="16">
        <f>O33-800</f>
        <v>9650</v>
      </c>
      <c r="O33" s="16">
        <f>P33-800</f>
        <v>10450</v>
      </c>
      <c r="P33" s="21">
        <v>11250</v>
      </c>
      <c r="Q33" s="12"/>
      <c r="R33" s="12">
        <v>500</v>
      </c>
      <c r="S33" s="19"/>
      <c r="T33" s="12"/>
      <c r="U33" s="12"/>
      <c r="V33" s="12"/>
      <c r="W33" s="12"/>
      <c r="X33" s="12"/>
      <c r="Y33" s="12"/>
      <c r="Z33" s="12" t="s">
        <v>57</v>
      </c>
      <c r="AA33" s="12" t="s">
        <v>58</v>
      </c>
      <c r="AB33" s="12" t="s">
        <v>122</v>
      </c>
      <c r="AC33" s="12" t="s">
        <v>180</v>
      </c>
      <c r="AD33" s="12" t="s">
        <v>124</v>
      </c>
      <c r="AE33" s="12" t="s">
        <v>212</v>
      </c>
      <c r="AF33" s="12" t="s">
        <v>126</v>
      </c>
      <c r="AG33" s="12" t="s">
        <v>182</v>
      </c>
      <c r="AH33" s="12" t="s">
        <v>128</v>
      </c>
      <c r="AI33" s="12" t="s">
        <v>129</v>
      </c>
      <c r="AJ33" s="12" t="s">
        <v>66</v>
      </c>
      <c r="AK33" s="12" t="s">
        <v>213</v>
      </c>
      <c r="AL33" s="12"/>
      <c r="AM33" s="12"/>
      <c r="AN33" s="12"/>
      <c r="AO33" s="12"/>
      <c r="AP33" s="12"/>
      <c r="AQ33" s="12"/>
      <c r="AR33" s="12"/>
      <c r="AS33" s="12"/>
      <c r="AT33" s="13" t="s">
        <v>131</v>
      </c>
      <c r="AU33" s="10" t="str">
        <f>C33</f>
        <v>AIO -DSJ-4826/A4/1200 x 1200/7.5 ppm/USB 2.0/Wi-Fi/Print+Scan+Copy/ePrint/Smart App/VAP/1-Yr Ltd Hardware Warranty</v>
      </c>
      <c r="AV33" s="12" t="s">
        <v>69</v>
      </c>
    </row>
    <row r="34" spans="1:48" x14ac:dyDescent="0.35">
      <c r="A34" s="8" t="s">
        <v>247</v>
      </c>
      <c r="B34" s="9" t="s">
        <v>248</v>
      </c>
      <c r="C34" s="10" t="s">
        <v>249</v>
      </c>
      <c r="D34" s="11" t="str">
        <f t="shared" si="1"/>
        <v>AIO -DSJ-6075/A4/1200 x 1200/7.5 ppm/USB 2.0/Wi-Fi/Dup Print+Scan+Copy/ePrint/Smart App/VAP/1-Yr Ltd Hardware Warranty</v>
      </c>
      <c r="E34" s="12" t="s">
        <v>118</v>
      </c>
      <c r="F34" s="13" t="s">
        <v>221</v>
      </c>
      <c r="G34" s="12"/>
      <c r="H34" s="12"/>
      <c r="I34" s="12" t="s">
        <v>54</v>
      </c>
      <c r="J34" s="14" t="s">
        <v>250</v>
      </c>
      <c r="K34" s="15" t="str">
        <f t="shared" si="2"/>
        <v>HP DSJ 6075</v>
      </c>
      <c r="L34" s="12">
        <v>5220</v>
      </c>
      <c r="M34" s="12">
        <v>20</v>
      </c>
      <c r="N34" s="16">
        <f t="shared" ref="N34:O35" si="5">O34-800</f>
        <v>11612</v>
      </c>
      <c r="O34" s="16">
        <f t="shared" si="5"/>
        <v>12412</v>
      </c>
      <c r="P34" s="21">
        <v>13212</v>
      </c>
      <c r="Q34" s="12"/>
      <c r="R34" s="12">
        <v>500</v>
      </c>
      <c r="S34" s="19"/>
      <c r="T34" s="12"/>
      <c r="U34" s="12"/>
      <c r="V34" s="12"/>
      <c r="W34" s="12"/>
      <c r="X34" s="12"/>
      <c r="Y34" s="12"/>
      <c r="Z34" s="12" t="s">
        <v>57</v>
      </c>
      <c r="AA34" s="12" t="s">
        <v>58</v>
      </c>
      <c r="AB34" s="12" t="s">
        <v>122</v>
      </c>
      <c r="AC34" s="12" t="s">
        <v>180</v>
      </c>
      <c r="AD34" s="12" t="s">
        <v>124</v>
      </c>
      <c r="AE34" s="12" t="s">
        <v>212</v>
      </c>
      <c r="AF34" s="12" t="s">
        <v>126</v>
      </c>
      <c r="AG34" s="12" t="s">
        <v>182</v>
      </c>
      <c r="AH34" s="12" t="s">
        <v>128</v>
      </c>
      <c r="AI34" s="12" t="s">
        <v>129</v>
      </c>
      <c r="AJ34" s="12" t="s">
        <v>66</v>
      </c>
      <c r="AK34" s="12" t="s">
        <v>213</v>
      </c>
      <c r="AL34" s="12"/>
      <c r="AM34" s="12"/>
      <c r="AN34" s="12"/>
      <c r="AO34" s="12"/>
      <c r="AP34" s="12"/>
      <c r="AQ34" s="12"/>
      <c r="AR34" s="12"/>
      <c r="AS34" s="12"/>
      <c r="AT34" s="13" t="s">
        <v>131</v>
      </c>
      <c r="AU34" s="10" t="str">
        <f t="shared" si="3"/>
        <v>AIO -DSJ-6075/A4/1200 x 1200/7.5 ppm/USB 2.0/Wi-Fi/Dup Print+Scan+Copy/ePrint/Smart App/VAP/1-Yr Ltd Hardware Warranty</v>
      </c>
      <c r="AV34" s="12" t="s">
        <v>69</v>
      </c>
    </row>
    <row r="35" spans="1:48" x14ac:dyDescent="0.35">
      <c r="A35" s="8" t="s">
        <v>251</v>
      </c>
      <c r="B35" s="9" t="s">
        <v>252</v>
      </c>
      <c r="C35" s="10" t="s">
        <v>253</v>
      </c>
      <c r="D35" s="11" t="str">
        <f t="shared" si="1"/>
        <v>LJP-108a/A4/Letter/20 ppm/USB 2.0/Print/LED/1-Year Onsite Warranty</v>
      </c>
      <c r="E35" s="12" t="s">
        <v>118</v>
      </c>
      <c r="F35" s="13" t="s">
        <v>221</v>
      </c>
      <c r="G35" s="20"/>
      <c r="H35" s="12"/>
      <c r="I35" s="12" t="s">
        <v>54</v>
      </c>
      <c r="J35" s="14" t="s">
        <v>254</v>
      </c>
      <c r="K35" s="15" t="str">
        <f t="shared" si="2"/>
        <v>HP LJP 108a</v>
      </c>
      <c r="L35" s="12">
        <v>4180</v>
      </c>
      <c r="M35" s="12">
        <v>20</v>
      </c>
      <c r="N35" s="16">
        <f t="shared" si="5"/>
        <v>11928</v>
      </c>
      <c r="O35" s="16">
        <f t="shared" si="5"/>
        <v>12728</v>
      </c>
      <c r="P35" s="16">
        <v>13528</v>
      </c>
      <c r="Q35" s="12"/>
      <c r="R35" s="12">
        <v>500</v>
      </c>
      <c r="S35" s="19"/>
      <c r="T35" s="12"/>
      <c r="U35" s="12"/>
      <c r="V35" s="12"/>
      <c r="W35" s="12"/>
      <c r="X35" s="12"/>
      <c r="Y35" s="12"/>
      <c r="Z35" s="12" t="s">
        <v>57</v>
      </c>
      <c r="AA35" s="12" t="s">
        <v>58</v>
      </c>
      <c r="AB35" s="12" t="s">
        <v>122</v>
      </c>
      <c r="AC35" s="12" t="s">
        <v>180</v>
      </c>
      <c r="AD35" s="12" t="s">
        <v>124</v>
      </c>
      <c r="AE35" s="12" t="s">
        <v>212</v>
      </c>
      <c r="AF35" s="12" t="s">
        <v>126</v>
      </c>
      <c r="AG35" s="12" t="s">
        <v>182</v>
      </c>
      <c r="AH35" s="12" t="s">
        <v>128</v>
      </c>
      <c r="AI35" s="12" t="s">
        <v>129</v>
      </c>
      <c r="AJ35" s="12" t="s">
        <v>66</v>
      </c>
      <c r="AK35" s="12" t="s">
        <v>213</v>
      </c>
      <c r="AL35" s="12"/>
      <c r="AM35" s="12"/>
      <c r="AN35" s="12"/>
      <c r="AO35" s="12"/>
      <c r="AP35" s="12"/>
      <c r="AQ35" s="12"/>
      <c r="AR35" s="12"/>
      <c r="AS35" s="12"/>
      <c r="AT35" s="13" t="s">
        <v>131</v>
      </c>
      <c r="AU35" s="10" t="str">
        <f t="shared" si="3"/>
        <v>LJP-108a/A4/Letter/20 ppm/USB 2.0/Print/LED/1-Year Onsite Warranty</v>
      </c>
      <c r="AV35" s="12" t="s">
        <v>69</v>
      </c>
    </row>
    <row r="36" spans="1:48" x14ac:dyDescent="0.35">
      <c r="A36" s="8" t="s">
        <v>255</v>
      </c>
      <c r="B36" s="9" t="s">
        <v>256</v>
      </c>
      <c r="C36" s="10" t="s">
        <v>257</v>
      </c>
      <c r="D36" s="11" t="str">
        <f t="shared" si="1"/>
        <v>LJP-108w/A4/Letter/20 ppm/USB 2.0/Wi-Fi/Print/LED/1-Year Onsite Warranty</v>
      </c>
      <c r="E36" s="12" t="s">
        <v>118</v>
      </c>
      <c r="F36" s="13" t="s">
        <v>221</v>
      </c>
      <c r="G36" s="20"/>
      <c r="H36" s="12"/>
      <c r="I36" s="12" t="s">
        <v>54</v>
      </c>
      <c r="J36" s="14" t="s">
        <v>258</v>
      </c>
      <c r="K36" s="15" t="str">
        <f t="shared" si="2"/>
        <v>HP LJP 108w</v>
      </c>
      <c r="L36" s="12">
        <v>8710</v>
      </c>
      <c r="M36" s="12">
        <v>20</v>
      </c>
      <c r="N36" s="21">
        <f>O36-1000</f>
        <v>13085</v>
      </c>
      <c r="O36" s="16">
        <f>P36-1000</f>
        <v>14085</v>
      </c>
      <c r="P36" s="21">
        <v>15085</v>
      </c>
      <c r="Q36" s="12"/>
      <c r="R36" s="12">
        <v>500</v>
      </c>
      <c r="S36" s="12"/>
      <c r="T36" s="12"/>
      <c r="U36" s="12"/>
      <c r="V36" s="12"/>
      <c r="W36" s="12"/>
      <c r="X36" s="12"/>
      <c r="Y36" s="12"/>
      <c r="Z36" s="12" t="s">
        <v>57</v>
      </c>
      <c r="AA36" s="12" t="s">
        <v>58</v>
      </c>
      <c r="AB36" s="12" t="s">
        <v>122</v>
      </c>
      <c r="AC36" s="12" t="s">
        <v>180</v>
      </c>
      <c r="AD36" s="12" t="s">
        <v>124</v>
      </c>
      <c r="AE36" s="12" t="s">
        <v>212</v>
      </c>
      <c r="AF36" s="12" t="s">
        <v>126</v>
      </c>
      <c r="AG36" s="12" t="s">
        <v>182</v>
      </c>
      <c r="AH36" s="12" t="s">
        <v>128</v>
      </c>
      <c r="AI36" s="12" t="s">
        <v>129</v>
      </c>
      <c r="AJ36" s="12" t="s">
        <v>66</v>
      </c>
      <c r="AK36" s="12" t="s">
        <v>213</v>
      </c>
      <c r="AL36" s="12"/>
      <c r="AM36" s="12"/>
      <c r="AN36" s="12"/>
      <c r="AO36" s="12"/>
      <c r="AP36" s="12"/>
      <c r="AQ36" s="12"/>
      <c r="AR36" s="12"/>
      <c r="AS36" s="12"/>
      <c r="AT36" s="13" t="s">
        <v>131</v>
      </c>
      <c r="AU36" s="10" t="str">
        <f>C36</f>
        <v>LJP-108w/A4/Letter/20 ppm/USB 2.0/Wi-Fi/Print/LED/1-Year Onsite Warranty</v>
      </c>
      <c r="AV36" s="12" t="s">
        <v>69</v>
      </c>
    </row>
    <row r="37" spans="1:48" x14ac:dyDescent="0.35">
      <c r="A37" s="8" t="s">
        <v>259</v>
      </c>
      <c r="B37" s="9" t="s">
        <v>260</v>
      </c>
      <c r="C37" s="10" t="s">
        <v>261</v>
      </c>
      <c r="D37" s="11" t="str">
        <f t="shared" si="1"/>
        <v>LJP-136a/A4/Letter/20 ppm/USB 2.0/Print/Scan/Copy/ID-Copy/2-L-LCD/1-Year Onsite Warranty</v>
      </c>
      <c r="E37" s="12" t="s">
        <v>118</v>
      </c>
      <c r="F37" s="13" t="s">
        <v>221</v>
      </c>
      <c r="G37" s="20"/>
      <c r="H37" s="12"/>
      <c r="I37" s="12" t="s">
        <v>54</v>
      </c>
      <c r="J37" s="14" t="s">
        <v>262</v>
      </c>
      <c r="K37" s="15" t="str">
        <f t="shared" si="2"/>
        <v>HP LJP 136a</v>
      </c>
      <c r="L37" s="12">
        <v>7460</v>
      </c>
      <c r="M37" s="12">
        <v>20</v>
      </c>
      <c r="N37" s="21">
        <f t="shared" ref="N37:O41" si="6">O37-1000</f>
        <v>17375</v>
      </c>
      <c r="O37" s="16">
        <f t="shared" si="6"/>
        <v>18375</v>
      </c>
      <c r="P37" s="21">
        <v>19375</v>
      </c>
      <c r="Q37" s="12"/>
      <c r="R37" s="12">
        <v>500</v>
      </c>
      <c r="S37" s="12"/>
      <c r="T37" s="12"/>
      <c r="U37" s="12"/>
      <c r="V37" s="12"/>
      <c r="W37" s="12"/>
      <c r="X37" s="12"/>
      <c r="Y37" s="12"/>
      <c r="Z37" s="12" t="s">
        <v>57</v>
      </c>
      <c r="AA37" s="12" t="s">
        <v>58</v>
      </c>
      <c r="AB37" s="12" t="s">
        <v>122</v>
      </c>
      <c r="AC37" s="12" t="s">
        <v>180</v>
      </c>
      <c r="AD37" s="12" t="s">
        <v>124</v>
      </c>
      <c r="AE37" s="12" t="s">
        <v>212</v>
      </c>
      <c r="AF37" s="12" t="s">
        <v>126</v>
      </c>
      <c r="AG37" s="12" t="s">
        <v>182</v>
      </c>
      <c r="AH37" s="12" t="s">
        <v>128</v>
      </c>
      <c r="AI37" s="12" t="s">
        <v>129</v>
      </c>
      <c r="AJ37" s="12" t="s">
        <v>66</v>
      </c>
      <c r="AK37" s="12" t="s">
        <v>213</v>
      </c>
      <c r="AL37" s="12"/>
      <c r="AM37" s="12"/>
      <c r="AN37" s="12"/>
      <c r="AO37" s="12"/>
      <c r="AP37" s="12"/>
      <c r="AQ37" s="12"/>
      <c r="AR37" s="12"/>
      <c r="AS37" s="12"/>
      <c r="AT37" s="13" t="s">
        <v>131</v>
      </c>
      <c r="AU37" s="10" t="str">
        <f t="shared" si="3"/>
        <v>LJP-136a/A4/Letter/20 ppm/USB 2.0/Print/Scan/Copy/ID-Copy/2-L-LCD/1-Year Onsite Warranty</v>
      </c>
      <c r="AV37" s="12" t="s">
        <v>69</v>
      </c>
    </row>
    <row r="38" spans="1:48" x14ac:dyDescent="0.35">
      <c r="A38" s="8" t="s">
        <v>263</v>
      </c>
      <c r="B38" s="9" t="s">
        <v>264</v>
      </c>
      <c r="C38" s="10" t="s">
        <v>265</v>
      </c>
      <c r="D38" s="11" t="str">
        <f t="shared" si="1"/>
        <v>LJP-136nw/A4/Letter/20 ppm/USB 2.0/Wi-Fi/Print/Scan/Copy/ID-Copy/2-L-LCD/1-Year Onsite Warranty</v>
      </c>
      <c r="E38" s="12" t="s">
        <v>118</v>
      </c>
      <c r="F38" s="13" t="s">
        <v>221</v>
      </c>
      <c r="G38" s="20"/>
      <c r="H38" s="12"/>
      <c r="I38" s="12" t="s">
        <v>54</v>
      </c>
      <c r="J38" s="14" t="s">
        <v>266</v>
      </c>
      <c r="K38" s="15" t="str">
        <f t="shared" si="2"/>
        <v>HP LJP 136nw</v>
      </c>
      <c r="L38" s="12">
        <v>7460</v>
      </c>
      <c r="M38" s="12">
        <v>20</v>
      </c>
      <c r="N38" s="21">
        <f t="shared" si="6"/>
        <v>19688</v>
      </c>
      <c r="O38" s="16">
        <f t="shared" si="6"/>
        <v>20688</v>
      </c>
      <c r="P38" s="21">
        <v>21688</v>
      </c>
      <c r="Q38" s="12"/>
      <c r="R38" s="12">
        <v>500</v>
      </c>
      <c r="S38" s="12"/>
      <c r="T38" s="12"/>
      <c r="U38" s="12"/>
      <c r="V38" s="12"/>
      <c r="W38" s="12"/>
      <c r="X38" s="12"/>
      <c r="Y38" s="12"/>
      <c r="Z38" s="12" t="s">
        <v>57</v>
      </c>
      <c r="AA38" s="12" t="s">
        <v>58</v>
      </c>
      <c r="AB38" s="12" t="s">
        <v>122</v>
      </c>
      <c r="AC38" s="12" t="s">
        <v>180</v>
      </c>
      <c r="AD38" s="12" t="s">
        <v>124</v>
      </c>
      <c r="AE38" s="12" t="s">
        <v>212</v>
      </c>
      <c r="AF38" s="12" t="s">
        <v>126</v>
      </c>
      <c r="AG38" s="12" t="s">
        <v>182</v>
      </c>
      <c r="AH38" s="12" t="s">
        <v>128</v>
      </c>
      <c r="AI38" s="12" t="s">
        <v>129</v>
      </c>
      <c r="AJ38" s="12" t="s">
        <v>66</v>
      </c>
      <c r="AK38" s="12" t="s">
        <v>213</v>
      </c>
      <c r="AL38" s="12"/>
      <c r="AM38" s="12"/>
      <c r="AN38" s="12"/>
      <c r="AO38" s="12"/>
      <c r="AP38" s="12"/>
      <c r="AQ38" s="12"/>
      <c r="AR38" s="12"/>
      <c r="AS38" s="12"/>
      <c r="AT38" s="13" t="s">
        <v>131</v>
      </c>
      <c r="AU38" s="10" t="str">
        <f t="shared" si="3"/>
        <v>LJP-136nw/A4/Letter/20 ppm/USB 2.0/Wi-Fi/Print/Scan/Copy/ID-Copy/2-L-LCD/1-Year Onsite Warranty</v>
      </c>
      <c r="AV38" s="12" t="s">
        <v>69</v>
      </c>
    </row>
    <row r="39" spans="1:48" x14ac:dyDescent="0.35">
      <c r="A39" s="8" t="s">
        <v>267</v>
      </c>
      <c r="B39" s="9" t="s">
        <v>268</v>
      </c>
      <c r="C39" s="10" t="s">
        <v>269</v>
      </c>
      <c r="D39" s="11" t="str">
        <f t="shared" si="1"/>
        <v>LJP-136w/A4/Letter/20 ppm/USB 2.0/Wi-Fi/Print/Scan/Copy/ID-Copy/2-L-LCD/1-Year Onsite Warranty</v>
      </c>
      <c r="E39" s="12" t="s">
        <v>118</v>
      </c>
      <c r="F39" s="13" t="s">
        <v>221</v>
      </c>
      <c r="G39" s="20"/>
      <c r="H39" s="12"/>
      <c r="I39" s="12" t="s">
        <v>54</v>
      </c>
      <c r="J39" s="14" t="s">
        <v>270</v>
      </c>
      <c r="K39" s="15" t="str">
        <f t="shared" si="2"/>
        <v>HP LJP 136w</v>
      </c>
      <c r="L39" s="12">
        <v>7460</v>
      </c>
      <c r="M39" s="12">
        <v>20</v>
      </c>
      <c r="N39" s="21">
        <f t="shared" si="6"/>
        <v>20588</v>
      </c>
      <c r="O39" s="16">
        <f t="shared" si="6"/>
        <v>21588</v>
      </c>
      <c r="P39" s="21">
        <v>22588</v>
      </c>
      <c r="Q39" s="12"/>
      <c r="R39" s="12">
        <v>500</v>
      </c>
      <c r="S39" s="12"/>
      <c r="T39" s="12"/>
      <c r="U39" s="12"/>
      <c r="V39" s="12"/>
      <c r="W39" s="12"/>
      <c r="X39" s="12"/>
      <c r="Y39" s="12"/>
      <c r="Z39" s="12" t="s">
        <v>57</v>
      </c>
      <c r="AA39" s="12" t="s">
        <v>58</v>
      </c>
      <c r="AB39" s="12" t="s">
        <v>122</v>
      </c>
      <c r="AC39" s="12" t="s">
        <v>180</v>
      </c>
      <c r="AD39" s="12" t="s">
        <v>124</v>
      </c>
      <c r="AE39" s="12" t="s">
        <v>212</v>
      </c>
      <c r="AF39" s="12" t="s">
        <v>126</v>
      </c>
      <c r="AG39" s="12" t="s">
        <v>182</v>
      </c>
      <c r="AH39" s="12" t="s">
        <v>128</v>
      </c>
      <c r="AI39" s="12" t="s">
        <v>129</v>
      </c>
      <c r="AJ39" s="12" t="s">
        <v>66</v>
      </c>
      <c r="AK39" s="12" t="s">
        <v>213</v>
      </c>
      <c r="AL39" s="12"/>
      <c r="AM39" s="12"/>
      <c r="AN39" s="12"/>
      <c r="AO39" s="12"/>
      <c r="AP39" s="12"/>
      <c r="AQ39" s="12"/>
      <c r="AR39" s="12"/>
      <c r="AS39" s="12"/>
      <c r="AT39" s="13" t="s">
        <v>131</v>
      </c>
      <c r="AU39" s="10" t="str">
        <f t="shared" si="3"/>
        <v>LJP-136w/A4/Letter/20 ppm/USB 2.0/Wi-Fi/Print/Scan/Copy/ID-Copy/2-L-LCD/1-Year Onsite Warranty</v>
      </c>
      <c r="AV39" s="12" t="s">
        <v>69</v>
      </c>
    </row>
    <row r="40" spans="1:48" x14ac:dyDescent="0.35">
      <c r="A40" s="8" t="s">
        <v>271</v>
      </c>
      <c r="B40" s="9" t="s">
        <v>272</v>
      </c>
      <c r="C40" s="10" t="s">
        <v>273</v>
      </c>
      <c r="D40" s="11" t="str">
        <f t="shared" si="1"/>
        <v>LJP-136fnw/A4/Letter/20 ppm/Fax/USB 2.0/Wi-Fi/Print/Scan/Copy/ID-Copy/2-L-LCD/1-Year Onsite Warranty</v>
      </c>
      <c r="E40" s="12" t="s">
        <v>118</v>
      </c>
      <c r="F40" s="13" t="s">
        <v>221</v>
      </c>
      <c r="G40" s="20"/>
      <c r="H40" s="12"/>
      <c r="I40" s="12" t="s">
        <v>54</v>
      </c>
      <c r="J40" s="14" t="s">
        <v>274</v>
      </c>
      <c r="K40" s="15" t="str">
        <f t="shared" si="2"/>
        <v>HP LJP 138fnw</v>
      </c>
      <c r="L40" s="12">
        <v>7460</v>
      </c>
      <c r="M40" s="12">
        <v>20</v>
      </c>
      <c r="N40" s="21">
        <f t="shared" si="6"/>
        <v>23315</v>
      </c>
      <c r="O40" s="16">
        <f t="shared" si="6"/>
        <v>24315</v>
      </c>
      <c r="P40" s="21">
        <v>25315</v>
      </c>
      <c r="Q40" s="12"/>
      <c r="R40" s="12">
        <v>500</v>
      </c>
      <c r="S40" s="12"/>
      <c r="T40" s="12"/>
      <c r="U40" s="12"/>
      <c r="V40" s="12"/>
      <c r="W40" s="12"/>
      <c r="X40" s="12"/>
      <c r="Y40" s="12"/>
      <c r="Z40" s="12" t="s">
        <v>57</v>
      </c>
      <c r="AA40" s="12" t="s">
        <v>58</v>
      </c>
      <c r="AB40" s="12" t="s">
        <v>122</v>
      </c>
      <c r="AC40" s="12" t="s">
        <v>180</v>
      </c>
      <c r="AD40" s="12" t="s">
        <v>124</v>
      </c>
      <c r="AE40" s="12" t="s">
        <v>212</v>
      </c>
      <c r="AF40" s="12" t="s">
        <v>126</v>
      </c>
      <c r="AG40" s="12" t="s">
        <v>182</v>
      </c>
      <c r="AH40" s="12" t="s">
        <v>128</v>
      </c>
      <c r="AI40" s="12" t="s">
        <v>129</v>
      </c>
      <c r="AJ40" s="12" t="s">
        <v>66</v>
      </c>
      <c r="AK40" s="12" t="s">
        <v>213</v>
      </c>
      <c r="AL40" s="12"/>
      <c r="AM40" s="12"/>
      <c r="AN40" s="12"/>
      <c r="AO40" s="12"/>
      <c r="AP40" s="12"/>
      <c r="AQ40" s="12"/>
      <c r="AR40" s="12"/>
      <c r="AS40" s="12"/>
      <c r="AT40" s="13" t="s">
        <v>131</v>
      </c>
      <c r="AU40" s="10" t="str">
        <f t="shared" si="3"/>
        <v>LJP-136fnw/A4/Letter/20 ppm/Fax/USB 2.0/Wi-Fi/Print/Scan/Copy/ID-Copy/2-L-LCD/1-Year Onsite Warranty</v>
      </c>
      <c r="AV40" s="12" t="s">
        <v>69</v>
      </c>
    </row>
    <row r="41" spans="1:48" x14ac:dyDescent="0.35">
      <c r="A41" s="8" t="s">
        <v>275</v>
      </c>
      <c r="B41" s="9" t="s">
        <v>276</v>
      </c>
      <c r="C41" s="10" t="s">
        <v>277</v>
      </c>
      <c r="D41" s="11" t="str">
        <f t="shared" si="1"/>
        <v>AIO -DSJ-4829/A4/1200 x 1200/7.5 ppm/USB 2.0/Print+Scan+Copy/1-year Limited Hardware Warranty</v>
      </c>
      <c r="E41" s="12" t="s">
        <v>118</v>
      </c>
      <c r="F41" s="13" t="s">
        <v>221</v>
      </c>
      <c r="G41" s="20"/>
      <c r="H41" s="12"/>
      <c r="I41" s="12" t="s">
        <v>54</v>
      </c>
      <c r="J41" s="14" t="s">
        <v>278</v>
      </c>
      <c r="K41" s="15" t="str">
        <f t="shared" si="2"/>
        <v>HP DSJ 4829</v>
      </c>
      <c r="L41" s="12">
        <v>3420</v>
      </c>
      <c r="M41" s="12">
        <v>20</v>
      </c>
      <c r="N41" s="21">
        <f t="shared" si="6"/>
        <v>9250</v>
      </c>
      <c r="O41" s="16">
        <f t="shared" si="6"/>
        <v>10250</v>
      </c>
      <c r="P41" s="21">
        <v>11250</v>
      </c>
      <c r="Q41" s="12"/>
      <c r="R41" s="12">
        <v>500</v>
      </c>
      <c r="S41" s="12"/>
      <c r="T41" s="12"/>
      <c r="U41" s="12"/>
      <c r="V41" s="12"/>
      <c r="W41" s="12"/>
      <c r="X41" s="12"/>
      <c r="Y41" s="12"/>
      <c r="Z41" s="12" t="s">
        <v>57</v>
      </c>
      <c r="AA41" s="12" t="s">
        <v>58</v>
      </c>
      <c r="AB41" s="12" t="s">
        <v>122</v>
      </c>
      <c r="AC41" s="12" t="s">
        <v>180</v>
      </c>
      <c r="AD41" s="12" t="s">
        <v>124</v>
      </c>
      <c r="AE41" s="12" t="s">
        <v>212</v>
      </c>
      <c r="AF41" s="12" t="s">
        <v>126</v>
      </c>
      <c r="AG41" s="12" t="s">
        <v>182</v>
      </c>
      <c r="AH41" s="12" t="s">
        <v>128</v>
      </c>
      <c r="AI41" s="12" t="s">
        <v>129</v>
      </c>
      <c r="AJ41" s="12" t="s">
        <v>66</v>
      </c>
      <c r="AK41" s="12" t="s">
        <v>213</v>
      </c>
      <c r="AL41" s="12"/>
      <c r="AM41" s="12"/>
      <c r="AN41" s="12"/>
      <c r="AO41" s="12"/>
      <c r="AP41" s="12"/>
      <c r="AQ41" s="12"/>
      <c r="AR41" s="12"/>
      <c r="AS41" s="12"/>
      <c r="AT41" s="13" t="s">
        <v>131</v>
      </c>
      <c r="AU41" s="10" t="str">
        <f t="shared" si="3"/>
        <v>AIO -DSJ-4829/A4/1200 x 1200/7.5 ppm/USB 2.0/Print+Scan+Copy/1-year Limited Hardware Warranty</v>
      </c>
      <c r="AV41" s="12" t="s">
        <v>69</v>
      </c>
    </row>
    <row r="42" spans="1:48" x14ac:dyDescent="0.35">
      <c r="A42" s="22" t="s">
        <v>279</v>
      </c>
      <c r="B42" s="15" t="s">
        <v>280</v>
      </c>
      <c r="C42" s="23" t="s">
        <v>281</v>
      </c>
      <c r="D42" s="24" t="str">
        <f t="shared" si="1"/>
        <v>i5 11400H/ RTX3050- 4GB/ 8GB/ 512GB SSD/ 15.6 FHD-144hz/ Backlit KB- 1 zone RGB/ 90Whr/ WIN 11/ Office Home &amp; Student 2021/ / McAfee(1 year)/ 2B-GRAPHITE BLACK</v>
      </c>
      <c r="E42" s="18" t="s">
        <v>51</v>
      </c>
      <c r="F42" s="18" t="s">
        <v>282</v>
      </c>
      <c r="G42" s="18"/>
      <c r="H42" s="18"/>
      <c r="I42" s="18" t="s">
        <v>54</v>
      </c>
      <c r="J42" s="18" t="s">
        <v>283</v>
      </c>
      <c r="K42" s="15" t="str">
        <f t="shared" si="2"/>
        <v>FX506HC-HN089WS</v>
      </c>
      <c r="L42" s="18">
        <v>2300</v>
      </c>
      <c r="M42" s="18">
        <v>20</v>
      </c>
      <c r="N42" s="25">
        <v>60990</v>
      </c>
      <c r="O42" s="26">
        <f>N42+2000</f>
        <v>62990</v>
      </c>
      <c r="P42" s="27">
        <f>N42+4000</f>
        <v>64990</v>
      </c>
      <c r="Q42" s="18"/>
      <c r="R42" s="12">
        <v>500</v>
      </c>
      <c r="S42" s="28" t="s">
        <v>284</v>
      </c>
      <c r="T42" s="12"/>
      <c r="U42" s="18"/>
      <c r="V42" s="18"/>
      <c r="W42" s="18"/>
      <c r="X42" s="18"/>
      <c r="Y42" s="18"/>
      <c r="Z42" s="18" t="s">
        <v>57</v>
      </c>
      <c r="AA42" s="18" t="s">
        <v>58</v>
      </c>
      <c r="AB42" s="18" t="s">
        <v>59</v>
      </c>
      <c r="AC42" s="18">
        <v>15.6</v>
      </c>
      <c r="AD42" s="18" t="s">
        <v>60</v>
      </c>
      <c r="AE42" s="18" t="s">
        <v>285</v>
      </c>
      <c r="AF42" s="18" t="s">
        <v>62</v>
      </c>
      <c r="AG42" s="18">
        <v>512</v>
      </c>
      <c r="AH42" s="18" t="s">
        <v>64</v>
      </c>
      <c r="AI42" s="18" t="s">
        <v>286</v>
      </c>
      <c r="AJ42" s="18" t="s">
        <v>66</v>
      </c>
      <c r="AK42" s="18" t="s">
        <v>67</v>
      </c>
      <c r="AL42" s="18"/>
      <c r="AM42" s="18"/>
      <c r="AN42" s="18"/>
      <c r="AO42" s="18"/>
      <c r="AP42" s="18"/>
      <c r="AQ42" s="18"/>
      <c r="AR42" s="18"/>
      <c r="AS42" s="18"/>
      <c r="AT42" s="18" t="s">
        <v>68</v>
      </c>
      <c r="AU42" s="29" t="str">
        <f t="shared" si="3"/>
        <v>i5 11400H/ RTX3050- 4GB/ 8GB/ 512GB SSD/ 15.6 FHD-144hz/ Backlit KB- 1 zone RGB/ 90Whr/ WIN 11/ Office Home &amp; Student 2021/ / McAfee(1 year)/ 2B-GRAPHITE BLACK</v>
      </c>
      <c r="AV42" s="12" t="s">
        <v>69</v>
      </c>
    </row>
    <row r="43" spans="1:48" x14ac:dyDescent="0.35">
      <c r="A43" s="22" t="s">
        <v>279</v>
      </c>
      <c r="B43" s="15" t="s">
        <v>287</v>
      </c>
      <c r="C43" s="23" t="s">
        <v>288</v>
      </c>
      <c r="D43" s="24" t="str">
        <f t="shared" si="1"/>
        <v>i5 11400H/ RTX3050- 4GB/ 16GB (2 x 8GB)/ 512GB SSD/ 15.6 FHD-144hz/ Backlit KB- 1 zone RGB/ 90Whr/ WIN 11/ Office Home &amp; Student 2021/ / McAfee(1 year)/ 2B-GRAPHITE BLACK</v>
      </c>
      <c r="E43" s="18" t="s">
        <v>51</v>
      </c>
      <c r="F43" s="18" t="s">
        <v>282</v>
      </c>
      <c r="G43" s="18"/>
      <c r="H43" s="18"/>
      <c r="I43" s="18" t="s">
        <v>54</v>
      </c>
      <c r="J43" s="18" t="s">
        <v>289</v>
      </c>
      <c r="K43" s="15" t="str">
        <f t="shared" si="2"/>
        <v>FX506HC-HN362WS</v>
      </c>
      <c r="L43" s="18">
        <v>2300</v>
      </c>
      <c r="M43" s="18">
        <v>20</v>
      </c>
      <c r="N43" s="25">
        <v>66990</v>
      </c>
      <c r="O43" s="26">
        <f t="shared" ref="O43:O85" si="7">N43+2000</f>
        <v>68990</v>
      </c>
      <c r="P43" s="27">
        <f t="shared" ref="P43:P85" si="8">N43+4000</f>
        <v>70990</v>
      </c>
      <c r="Q43" s="18"/>
      <c r="R43" s="12">
        <v>500</v>
      </c>
      <c r="S43" s="28" t="s">
        <v>290</v>
      </c>
      <c r="T43" s="12"/>
      <c r="U43" s="18"/>
      <c r="V43" s="18"/>
      <c r="W43" s="18"/>
      <c r="X43" s="18"/>
      <c r="Y43" s="18"/>
      <c r="Z43" s="18" t="s">
        <v>57</v>
      </c>
      <c r="AA43" s="18" t="s">
        <v>58</v>
      </c>
      <c r="AB43" s="18" t="s">
        <v>59</v>
      </c>
      <c r="AC43" s="18">
        <v>15.6</v>
      </c>
      <c r="AD43" s="18" t="s">
        <v>60</v>
      </c>
      <c r="AE43" s="18" t="s">
        <v>285</v>
      </c>
      <c r="AF43" s="18" t="s">
        <v>62</v>
      </c>
      <c r="AG43" s="18">
        <v>512</v>
      </c>
      <c r="AH43" s="18" t="s">
        <v>64</v>
      </c>
      <c r="AI43" s="18" t="s">
        <v>286</v>
      </c>
      <c r="AJ43" s="18" t="s">
        <v>66</v>
      </c>
      <c r="AK43" s="18" t="s">
        <v>67</v>
      </c>
      <c r="AL43" s="18"/>
      <c r="AM43" s="18"/>
      <c r="AN43" s="18"/>
      <c r="AO43" s="18"/>
      <c r="AP43" s="18"/>
      <c r="AQ43" s="18"/>
      <c r="AR43" s="18"/>
      <c r="AS43" s="18"/>
      <c r="AT43" s="18" t="s">
        <v>68</v>
      </c>
      <c r="AU43" s="29" t="str">
        <f t="shared" si="3"/>
        <v>i5 11400H/ RTX3050- 4GB/ 16GB (2 x 8GB)/ 512GB SSD/ 15.6 FHD-144hz/ Backlit KB- 1 zone RGB/ 90Whr/ WIN 11/ Office Home &amp; Student 2021/ / McAfee(1 year)/ 2B-GRAPHITE BLACK</v>
      </c>
      <c r="AV43" s="12" t="s">
        <v>69</v>
      </c>
    </row>
    <row r="44" spans="1:48" x14ac:dyDescent="0.35">
      <c r="A44" s="22" t="s">
        <v>279</v>
      </c>
      <c r="B44" s="15" t="s">
        <v>291</v>
      </c>
      <c r="C44" s="23" t="s">
        <v>292</v>
      </c>
      <c r="D44" s="24" t="str">
        <f t="shared" si="1"/>
        <v>i5-11400H/ RTX2050- 4GB/ 8GB/ 512GB SSD/ 15.6 FHD-144hz/ Backlit KB- 1 zone RGB/ 48Whr/ WIN 11/ / / McAfee(1 year)/ 2B-GRAPHITE BLACK</v>
      </c>
      <c r="E44" s="18" t="s">
        <v>51</v>
      </c>
      <c r="F44" s="18" t="s">
        <v>282</v>
      </c>
      <c r="G44" s="18"/>
      <c r="H44" s="18"/>
      <c r="I44" s="18" t="s">
        <v>54</v>
      </c>
      <c r="J44" s="18" t="s">
        <v>293</v>
      </c>
      <c r="K44" s="15" t="str">
        <f t="shared" si="2"/>
        <v>FX506HF-HN024W</v>
      </c>
      <c r="L44" s="18">
        <v>2300</v>
      </c>
      <c r="M44" s="18">
        <v>20</v>
      </c>
      <c r="N44" s="25">
        <v>53990</v>
      </c>
      <c r="O44" s="26">
        <f t="shared" si="7"/>
        <v>55990</v>
      </c>
      <c r="P44" s="27">
        <f t="shared" si="8"/>
        <v>57990</v>
      </c>
      <c r="Q44" s="18"/>
      <c r="R44" s="12">
        <v>500</v>
      </c>
      <c r="S44" s="28" t="s">
        <v>294</v>
      </c>
      <c r="T44" s="12"/>
      <c r="U44" s="18"/>
      <c r="V44" s="18"/>
      <c r="W44" s="18"/>
      <c r="X44" s="18"/>
      <c r="Y44" s="18"/>
      <c r="Z44" s="18" t="s">
        <v>57</v>
      </c>
      <c r="AA44" s="18" t="s">
        <v>58</v>
      </c>
      <c r="AB44" s="18" t="s">
        <v>59</v>
      </c>
      <c r="AC44" s="18">
        <v>15.6</v>
      </c>
      <c r="AD44" s="18" t="s">
        <v>60</v>
      </c>
      <c r="AE44" s="18" t="s">
        <v>285</v>
      </c>
      <c r="AF44" s="18" t="s">
        <v>62</v>
      </c>
      <c r="AG44" s="18">
        <v>512</v>
      </c>
      <c r="AH44" s="18" t="s">
        <v>64</v>
      </c>
      <c r="AI44" s="18" t="s">
        <v>286</v>
      </c>
      <c r="AJ44" s="18" t="s">
        <v>66</v>
      </c>
      <c r="AK44" s="18" t="s">
        <v>67</v>
      </c>
      <c r="AL44" s="18"/>
      <c r="AM44" s="18"/>
      <c r="AN44" s="18"/>
      <c r="AO44" s="18"/>
      <c r="AP44" s="18"/>
      <c r="AQ44" s="18"/>
      <c r="AR44" s="18"/>
      <c r="AS44" s="18"/>
      <c r="AT44" s="18" t="s">
        <v>68</v>
      </c>
      <c r="AU44" s="29" t="str">
        <f t="shared" si="3"/>
        <v>i5-11400H/ RTX2050- 4GB/ 8GB/ 512GB SSD/ 15.6 FHD-144hz/ Backlit KB- 1 zone RGB/ 48Whr/ WIN 11/ / / McAfee(1 year)/ 2B-GRAPHITE BLACK</v>
      </c>
      <c r="AV44" s="12" t="s">
        <v>69</v>
      </c>
    </row>
    <row r="45" spans="1:48" x14ac:dyDescent="0.35">
      <c r="A45" s="22" t="s">
        <v>279</v>
      </c>
      <c r="B45" s="15" t="s">
        <v>295</v>
      </c>
      <c r="C45" s="23" t="s">
        <v>296</v>
      </c>
      <c r="D45" s="24" t="str">
        <f t="shared" si="1"/>
        <v>i5-11400H/ RTX2050- 4GB/ 8GB/ 512GB SSD/ 15.6 FHD-144hz/ Backlit KB- 1 zone RGB/ 48Whr/ WIN 11/ Office H&amp;S 2021/ / McAfee(1 year)/ 2B-GRAPHITE BLACK</v>
      </c>
      <c r="E45" s="18" t="s">
        <v>51</v>
      </c>
      <c r="F45" s="18" t="s">
        <v>282</v>
      </c>
      <c r="G45" s="18"/>
      <c r="H45" s="18"/>
      <c r="I45" s="18" t="s">
        <v>54</v>
      </c>
      <c r="J45" s="18" t="s">
        <v>297</v>
      </c>
      <c r="K45" s="15" t="str">
        <f t="shared" si="2"/>
        <v>FX506HF-HN024WS</v>
      </c>
      <c r="L45" s="18">
        <v>2300</v>
      </c>
      <c r="M45" s="18">
        <v>20</v>
      </c>
      <c r="N45" s="25">
        <v>59990</v>
      </c>
      <c r="O45" s="26">
        <f t="shared" si="7"/>
        <v>61990</v>
      </c>
      <c r="P45" s="27">
        <f t="shared" si="8"/>
        <v>63990</v>
      </c>
      <c r="Q45" s="18"/>
      <c r="R45" s="12">
        <v>500</v>
      </c>
      <c r="S45" s="28" t="s">
        <v>298</v>
      </c>
      <c r="T45" s="12"/>
      <c r="U45" s="18"/>
      <c r="V45" s="18"/>
      <c r="W45" s="18"/>
      <c r="X45" s="18"/>
      <c r="Y45" s="18"/>
      <c r="Z45" s="18" t="s">
        <v>57</v>
      </c>
      <c r="AA45" s="18" t="s">
        <v>58</v>
      </c>
      <c r="AB45" s="18" t="s">
        <v>59</v>
      </c>
      <c r="AC45" s="18">
        <v>15.6</v>
      </c>
      <c r="AD45" s="18" t="s">
        <v>60</v>
      </c>
      <c r="AE45" s="18" t="s">
        <v>285</v>
      </c>
      <c r="AF45" s="18" t="s">
        <v>62</v>
      </c>
      <c r="AG45" s="18">
        <v>512</v>
      </c>
      <c r="AH45" s="18" t="s">
        <v>64</v>
      </c>
      <c r="AI45" s="18" t="s">
        <v>286</v>
      </c>
      <c r="AJ45" s="18" t="s">
        <v>66</v>
      </c>
      <c r="AK45" s="18" t="s">
        <v>67</v>
      </c>
      <c r="AL45" s="18"/>
      <c r="AM45" s="18"/>
      <c r="AN45" s="18"/>
      <c r="AO45" s="18"/>
      <c r="AP45" s="18"/>
      <c r="AQ45" s="18"/>
      <c r="AR45" s="18"/>
      <c r="AS45" s="18"/>
      <c r="AT45" s="18" t="s">
        <v>68</v>
      </c>
      <c r="AU45" s="29" t="str">
        <f t="shared" si="3"/>
        <v>i5-11400H/ RTX2050- 4GB/ 8GB/ 512GB SSD/ 15.6 FHD-144hz/ Backlit KB- 1 zone RGB/ 48Whr/ WIN 11/ Office H&amp;S 2021/ / McAfee(1 year)/ 2B-GRAPHITE BLACK</v>
      </c>
      <c r="AV45" s="12" t="s">
        <v>69</v>
      </c>
    </row>
    <row r="46" spans="1:48" x14ac:dyDescent="0.35">
      <c r="A46" s="22" t="s">
        <v>299</v>
      </c>
      <c r="B46" s="15" t="s">
        <v>300</v>
      </c>
      <c r="C46" s="23" t="s">
        <v>301</v>
      </c>
      <c r="D46" s="24" t="str">
        <f t="shared" si="1"/>
        <v>i5-11400H/ RTX2050- 4GB/ 8GB/ 512GB SSD/ 17.3 FHD-144hz/ Backlit KB- 1 zone RGB/ 48Whr/ WIN 11/ Office H&amp;S 2021/ / McAfee(1 year)/ 2B-GRAPHITE BLACK</v>
      </c>
      <c r="E46" s="18" t="s">
        <v>51</v>
      </c>
      <c r="F46" s="18" t="s">
        <v>282</v>
      </c>
      <c r="G46" s="18"/>
      <c r="H46" s="18"/>
      <c r="I46" s="18" t="s">
        <v>54</v>
      </c>
      <c r="J46" s="18" t="s">
        <v>302</v>
      </c>
      <c r="K46" s="15" t="str">
        <f t="shared" si="2"/>
        <v>FX706HF-HX018WS</v>
      </c>
      <c r="L46" s="18">
        <v>2300</v>
      </c>
      <c r="M46" s="18">
        <v>20</v>
      </c>
      <c r="N46" s="25">
        <v>53990</v>
      </c>
      <c r="O46" s="26">
        <f t="shared" si="7"/>
        <v>55990</v>
      </c>
      <c r="P46" s="27">
        <f t="shared" si="8"/>
        <v>57990</v>
      </c>
      <c r="Q46" s="18"/>
      <c r="R46" s="12">
        <v>500</v>
      </c>
      <c r="S46" s="28" t="s">
        <v>303</v>
      </c>
      <c r="T46" s="12"/>
      <c r="U46" s="18"/>
      <c r="V46" s="18"/>
      <c r="W46" s="18"/>
      <c r="X46" s="18"/>
      <c r="Y46" s="18"/>
      <c r="Z46" s="18" t="s">
        <v>57</v>
      </c>
      <c r="AA46" s="18" t="s">
        <v>58</v>
      </c>
      <c r="AB46" s="18" t="s">
        <v>59</v>
      </c>
      <c r="AC46" s="18">
        <v>15.6</v>
      </c>
      <c r="AD46" s="18" t="s">
        <v>60</v>
      </c>
      <c r="AE46" s="18" t="s">
        <v>285</v>
      </c>
      <c r="AF46" s="18" t="s">
        <v>62</v>
      </c>
      <c r="AG46" s="18">
        <v>512</v>
      </c>
      <c r="AH46" s="18" t="s">
        <v>64</v>
      </c>
      <c r="AI46" s="18" t="s">
        <v>304</v>
      </c>
      <c r="AJ46" s="18" t="s">
        <v>66</v>
      </c>
      <c r="AK46" s="18" t="s">
        <v>67</v>
      </c>
      <c r="AL46" s="18"/>
      <c r="AM46" s="18"/>
      <c r="AN46" s="18"/>
      <c r="AO46" s="18"/>
      <c r="AP46" s="18"/>
      <c r="AQ46" s="18"/>
      <c r="AR46" s="18"/>
      <c r="AS46" s="18"/>
      <c r="AT46" s="18" t="s">
        <v>68</v>
      </c>
      <c r="AU46" s="29" t="str">
        <f t="shared" si="3"/>
        <v>i5-11400H/ RTX2050- 4GB/ 8GB/ 512GB SSD/ 17.3 FHD-144hz/ Backlit KB- 1 zone RGB/ 48Whr/ WIN 11/ Office H&amp;S 2021/ / McAfee(1 year)/ 2B-GRAPHITE BLACK</v>
      </c>
      <c r="AV46" s="12" t="s">
        <v>69</v>
      </c>
    </row>
    <row r="47" spans="1:48" x14ac:dyDescent="0.35">
      <c r="A47" s="22" t="s">
        <v>305</v>
      </c>
      <c r="B47" s="15" t="s">
        <v>306</v>
      </c>
      <c r="C47" s="23" t="s">
        <v>307</v>
      </c>
      <c r="D47" s="24" t="str">
        <f t="shared" si="1"/>
        <v>i7-12700H/ RTX4060- 8GB/ 16GB (2 x 8GB)/ 512GB SSD (Gen4)/ 15.6 FHD-144hz (SRGB 100%)/ Backlit KB- 1 zone RGB/ 90Whr/ WIN 11/ / / McAfee(1 year)/ 2A-MECHA GRAY</v>
      </c>
      <c r="E47" s="18" t="s">
        <v>51</v>
      </c>
      <c r="F47" s="18" t="s">
        <v>282</v>
      </c>
      <c r="G47" s="18"/>
      <c r="H47" s="18"/>
      <c r="I47" s="18" t="s">
        <v>54</v>
      </c>
      <c r="J47" s="18" t="s">
        <v>308</v>
      </c>
      <c r="K47" s="15" t="str">
        <f t="shared" si="2"/>
        <v>FX507ZV-LP094W</v>
      </c>
      <c r="L47" s="18">
        <v>2300</v>
      </c>
      <c r="M47" s="18">
        <v>20</v>
      </c>
      <c r="N47" s="25">
        <v>109990</v>
      </c>
      <c r="O47" s="26">
        <f t="shared" si="7"/>
        <v>111990</v>
      </c>
      <c r="P47" s="27">
        <f t="shared" si="8"/>
        <v>113990</v>
      </c>
      <c r="Q47" s="18"/>
      <c r="R47" s="12">
        <v>500</v>
      </c>
      <c r="S47" s="18"/>
      <c r="T47" s="12"/>
      <c r="U47" s="18"/>
      <c r="V47" s="18"/>
      <c r="W47" s="18"/>
      <c r="X47" s="18"/>
      <c r="Y47" s="18"/>
      <c r="Z47" s="18" t="s">
        <v>57</v>
      </c>
      <c r="AA47" s="18" t="s">
        <v>58</v>
      </c>
      <c r="AB47" s="18" t="s">
        <v>59</v>
      </c>
      <c r="AC47" s="18">
        <v>15.6</v>
      </c>
      <c r="AD47" s="18" t="s">
        <v>60</v>
      </c>
      <c r="AE47" s="18" t="s">
        <v>285</v>
      </c>
      <c r="AF47" s="18" t="s">
        <v>62</v>
      </c>
      <c r="AG47" s="18">
        <v>512</v>
      </c>
      <c r="AH47" s="18" t="s">
        <v>64</v>
      </c>
      <c r="AI47" s="18" t="s">
        <v>286</v>
      </c>
      <c r="AJ47" s="18" t="s">
        <v>66</v>
      </c>
      <c r="AK47" s="18" t="s">
        <v>67</v>
      </c>
      <c r="AL47" s="18"/>
      <c r="AM47" s="18"/>
      <c r="AN47" s="18"/>
      <c r="AO47" s="18"/>
      <c r="AP47" s="18"/>
      <c r="AQ47" s="18"/>
      <c r="AR47" s="18"/>
      <c r="AS47" s="18"/>
      <c r="AT47" s="18" t="s">
        <v>68</v>
      </c>
      <c r="AU47" s="29" t="str">
        <f t="shared" si="3"/>
        <v>i7-12700H/ RTX4060- 8GB/ 16GB (2 x 8GB)/ 512GB SSD (Gen4)/ 15.6 FHD-144hz (SRGB 100%)/ Backlit KB- 1 zone RGB/ 90Whr/ WIN 11/ / / McAfee(1 year)/ 2A-MECHA GRAY</v>
      </c>
      <c r="AV47" s="12" t="s">
        <v>69</v>
      </c>
    </row>
    <row r="48" spans="1:48" x14ac:dyDescent="0.35">
      <c r="A48" s="22" t="s">
        <v>309</v>
      </c>
      <c r="B48" s="15" t="s">
        <v>310</v>
      </c>
      <c r="C48" s="23" t="s">
        <v>311</v>
      </c>
      <c r="D48" s="24" t="str">
        <f t="shared" si="1"/>
        <v>i7-13650HX/ RTX4050- 6GB/ 16GB DDR5 (2 x 8GB slot)/ 1T SSD (Gen4)/ 16.0 WUXGA-165HZ, 250NITS/B,SRGB 100%/ Backlit KB- 4 zone RGB/ 90Whr/ WIN 11/ Office H&amp;S 2021/ / McAfee(1 year)/ 1C-GRAY</v>
      </c>
      <c r="E48" s="18" t="s">
        <v>51</v>
      </c>
      <c r="F48" s="18" t="s">
        <v>282</v>
      </c>
      <c r="G48" s="18"/>
      <c r="H48" s="18"/>
      <c r="I48" s="18" t="s">
        <v>54</v>
      </c>
      <c r="J48" s="18" t="s">
        <v>312</v>
      </c>
      <c r="K48" s="15" t="str">
        <f t="shared" si="2"/>
        <v>G614JU-N3200WS</v>
      </c>
      <c r="L48" s="18">
        <v>2300</v>
      </c>
      <c r="M48" s="18">
        <v>20</v>
      </c>
      <c r="N48" s="25">
        <v>119990</v>
      </c>
      <c r="O48" s="26">
        <f t="shared" si="7"/>
        <v>121990</v>
      </c>
      <c r="P48" s="27">
        <f t="shared" si="8"/>
        <v>123990</v>
      </c>
      <c r="Q48" s="18"/>
      <c r="R48" s="12">
        <v>500</v>
      </c>
      <c r="S48" s="28" t="s">
        <v>313</v>
      </c>
      <c r="T48" s="12"/>
      <c r="U48" s="18"/>
      <c r="V48" s="18"/>
      <c r="W48" s="18"/>
      <c r="X48" s="18"/>
      <c r="Y48" s="18"/>
      <c r="Z48" s="18" t="s">
        <v>57</v>
      </c>
      <c r="AA48" s="18" t="s">
        <v>58</v>
      </c>
      <c r="AB48" s="18" t="s">
        <v>59</v>
      </c>
      <c r="AC48" s="18">
        <v>15.6</v>
      </c>
      <c r="AD48" s="18" t="s">
        <v>60</v>
      </c>
      <c r="AE48" s="18" t="s">
        <v>285</v>
      </c>
      <c r="AF48" s="18" t="s">
        <v>62</v>
      </c>
      <c r="AG48" s="18">
        <v>512</v>
      </c>
      <c r="AH48" s="18" t="s">
        <v>64</v>
      </c>
      <c r="AI48" s="18" t="s">
        <v>286</v>
      </c>
      <c r="AJ48" s="18" t="s">
        <v>66</v>
      </c>
      <c r="AK48" s="18" t="s">
        <v>67</v>
      </c>
      <c r="AL48" s="18"/>
      <c r="AM48" s="18"/>
      <c r="AN48" s="18"/>
      <c r="AO48" s="18"/>
      <c r="AP48" s="18"/>
      <c r="AQ48" s="18"/>
      <c r="AR48" s="18"/>
      <c r="AS48" s="18"/>
      <c r="AT48" s="18" t="s">
        <v>68</v>
      </c>
      <c r="AU48" s="29" t="str">
        <f t="shared" si="3"/>
        <v>i7-13650HX/ RTX4050- 6GB/ 16GB DDR5 (2 x 8GB slot)/ 1T SSD (Gen4)/ 16.0 WUXGA-165HZ, 250NITS/B,SRGB 100%/ Backlit KB- 4 zone RGB/ 90Whr/ WIN 11/ Office H&amp;S 2021/ / McAfee(1 year)/ 1C-GRAY</v>
      </c>
      <c r="AV48" s="12" t="s">
        <v>69</v>
      </c>
    </row>
    <row r="49" spans="1:48" x14ac:dyDescent="0.35">
      <c r="A49" s="22" t="s">
        <v>279</v>
      </c>
      <c r="B49" s="15" t="s">
        <v>314</v>
      </c>
      <c r="C49" s="23" t="s">
        <v>315</v>
      </c>
      <c r="D49" s="24" t="str">
        <f t="shared" si="1"/>
        <v>i7-11800H/ RTX3050Ti- 4GB/ 16GB (2 x 8GB)/ 1T SSD/ 15.6 FHD-144hz/ Backlit KB- 1 zone RGB/ 90Whr/ WIN 11/ Office H&amp;S 2021/ / McAfee(1 year)/ 2B-GRAPHITE BLACK</v>
      </c>
      <c r="E49" s="18" t="s">
        <v>51</v>
      </c>
      <c r="F49" s="18" t="s">
        <v>282</v>
      </c>
      <c r="G49" s="18"/>
      <c r="H49" s="18"/>
      <c r="I49" s="18" t="s">
        <v>54</v>
      </c>
      <c r="J49" s="18" t="s">
        <v>316</v>
      </c>
      <c r="K49" s="15" t="str">
        <f t="shared" si="2"/>
        <v>FX506HE-HN385WS</v>
      </c>
      <c r="L49" s="18">
        <v>2300</v>
      </c>
      <c r="M49" s="18">
        <v>20</v>
      </c>
      <c r="N49" s="25">
        <v>77990</v>
      </c>
      <c r="O49" s="26">
        <f t="shared" si="7"/>
        <v>79990</v>
      </c>
      <c r="P49" s="27">
        <f t="shared" si="8"/>
        <v>81990</v>
      </c>
      <c r="Q49" s="18"/>
      <c r="R49" s="12">
        <v>500</v>
      </c>
      <c r="S49" s="18"/>
      <c r="T49" s="12"/>
      <c r="U49" s="18"/>
      <c r="V49" s="18"/>
      <c r="W49" s="18"/>
      <c r="X49" s="18"/>
      <c r="Y49" s="18"/>
      <c r="Z49" s="18" t="s">
        <v>57</v>
      </c>
      <c r="AA49" s="18" t="s">
        <v>58</v>
      </c>
      <c r="AB49" s="18" t="s">
        <v>59</v>
      </c>
      <c r="AC49" s="18">
        <v>15.6</v>
      </c>
      <c r="AD49" s="18" t="s">
        <v>60</v>
      </c>
      <c r="AE49" s="18" t="s">
        <v>317</v>
      </c>
      <c r="AF49" s="18" t="s">
        <v>62</v>
      </c>
      <c r="AG49" s="18">
        <v>512</v>
      </c>
      <c r="AH49" s="18" t="s">
        <v>64</v>
      </c>
      <c r="AI49" s="18" t="s">
        <v>286</v>
      </c>
      <c r="AJ49" s="18" t="s">
        <v>66</v>
      </c>
      <c r="AK49" s="18" t="s">
        <v>67</v>
      </c>
      <c r="AL49" s="18"/>
      <c r="AM49" s="18"/>
      <c r="AN49" s="18"/>
      <c r="AO49" s="18"/>
      <c r="AP49" s="18"/>
      <c r="AQ49" s="18"/>
      <c r="AR49" s="18"/>
      <c r="AS49" s="18"/>
      <c r="AT49" s="18" t="s">
        <v>68</v>
      </c>
      <c r="AU49" s="29" t="str">
        <f t="shared" si="3"/>
        <v>i7-11800H/ RTX3050Ti- 4GB/ 16GB (2 x 8GB)/ 1T SSD/ 15.6 FHD-144hz/ Backlit KB- 1 zone RGB/ 90Whr/ WIN 11/ Office H&amp;S 2021/ / McAfee(1 year)/ 2B-GRAPHITE BLACK</v>
      </c>
      <c r="AV49" s="12" t="s">
        <v>69</v>
      </c>
    </row>
    <row r="50" spans="1:48" x14ac:dyDescent="0.35">
      <c r="A50" s="22" t="s">
        <v>318</v>
      </c>
      <c r="B50" s="15" t="s">
        <v>319</v>
      </c>
      <c r="C50" s="23" t="s">
        <v>320</v>
      </c>
      <c r="D50" s="24" t="str">
        <f t="shared" si="1"/>
        <v>R7 6800H/ RTX3050- 4GB/ 16GB DDR5 (2 x 8GB)/ 1TB PCIE G4 SSD/ 17.3 FHD-144hz/ Backlit KB- 4 zone RGB/ 56Whr/ WIN 11/ 0/ / McAfee(1 year)/ 2F-ECLIPSE GRAY</v>
      </c>
      <c r="E50" s="18" t="s">
        <v>51</v>
      </c>
      <c r="F50" s="18" t="s">
        <v>282</v>
      </c>
      <c r="G50" s="18"/>
      <c r="H50" s="18"/>
      <c r="I50" s="18" t="s">
        <v>54</v>
      </c>
      <c r="J50" s="18" t="s">
        <v>321</v>
      </c>
      <c r="K50" s="15" t="str">
        <f t="shared" si="2"/>
        <v>G713RC-HX108W</v>
      </c>
      <c r="L50" s="18">
        <v>2300</v>
      </c>
      <c r="M50" s="18">
        <v>20</v>
      </c>
      <c r="N50" s="25">
        <v>91990</v>
      </c>
      <c r="O50" s="26">
        <f t="shared" si="7"/>
        <v>93990</v>
      </c>
      <c r="P50" s="27">
        <f t="shared" si="8"/>
        <v>95990</v>
      </c>
      <c r="Q50" s="18"/>
      <c r="R50" s="12">
        <v>500</v>
      </c>
      <c r="S50" s="28" t="s">
        <v>322</v>
      </c>
      <c r="T50" s="12"/>
      <c r="U50" s="18"/>
      <c r="V50" s="18"/>
      <c r="W50" s="18"/>
      <c r="X50" s="18"/>
      <c r="Y50" s="18"/>
      <c r="Z50" s="18" t="s">
        <v>57</v>
      </c>
      <c r="AA50" s="18" t="s">
        <v>58</v>
      </c>
      <c r="AB50" s="18" t="s">
        <v>59</v>
      </c>
      <c r="AC50" s="18">
        <v>17.3</v>
      </c>
      <c r="AD50" s="18" t="s">
        <v>60</v>
      </c>
      <c r="AE50" s="18" t="s">
        <v>285</v>
      </c>
      <c r="AF50" s="18" t="s">
        <v>62</v>
      </c>
      <c r="AG50" s="18">
        <v>512</v>
      </c>
      <c r="AH50" s="18" t="s">
        <v>64</v>
      </c>
      <c r="AI50" s="18" t="s">
        <v>286</v>
      </c>
      <c r="AJ50" s="18" t="s">
        <v>66</v>
      </c>
      <c r="AK50" s="18" t="s">
        <v>67</v>
      </c>
      <c r="AL50" s="18"/>
      <c r="AM50" s="18"/>
      <c r="AN50" s="18"/>
      <c r="AO50" s="18"/>
      <c r="AP50" s="18"/>
      <c r="AQ50" s="18"/>
      <c r="AR50" s="18"/>
      <c r="AS50" s="18"/>
      <c r="AT50" s="18" t="s">
        <v>68</v>
      </c>
      <c r="AU50" s="29" t="str">
        <f t="shared" si="3"/>
        <v>R7 6800H/ RTX3050- 4GB/ 16GB DDR5 (2 x 8GB)/ 1TB PCIE G4 SSD/ 17.3 FHD-144hz/ Backlit KB- 4 zone RGB/ 56Whr/ WIN 11/ 0/ / McAfee(1 year)/ 2F-ECLIPSE GRAY</v>
      </c>
      <c r="AV50" s="12" t="s">
        <v>69</v>
      </c>
    </row>
    <row r="51" spans="1:48" x14ac:dyDescent="0.35">
      <c r="A51" s="22" t="s">
        <v>323</v>
      </c>
      <c r="B51" s="15" t="s">
        <v>324</v>
      </c>
      <c r="C51" s="23" t="s">
        <v>325</v>
      </c>
      <c r="D51" s="24" t="str">
        <f t="shared" si="1"/>
        <v>Ryzen55600H/AMDRV7Graphi./16GB/512GBSSD/16.0-inch/2K(1920x1200)1610aspectratio/TransparentSilver/FingerPrint/BacklitChicletKeyboard/OfficeHomeandStudent2021included/Windows11Home</v>
      </c>
      <c r="E51" s="18" t="s">
        <v>51</v>
      </c>
      <c r="F51" s="18" t="s">
        <v>282</v>
      </c>
      <c r="G51" s="18"/>
      <c r="H51" s="18"/>
      <c r="I51" s="18" t="s">
        <v>54</v>
      </c>
      <c r="J51" s="18" t="s">
        <v>326</v>
      </c>
      <c r="K51" s="15" t="str">
        <f t="shared" si="2"/>
        <v>M1603QA-MB512WS</v>
      </c>
      <c r="L51" s="18">
        <v>1800</v>
      </c>
      <c r="M51" s="18">
        <v>20</v>
      </c>
      <c r="N51" s="25">
        <v>54990</v>
      </c>
      <c r="O51" s="26">
        <f t="shared" si="7"/>
        <v>56990</v>
      </c>
      <c r="P51" s="27">
        <f t="shared" si="8"/>
        <v>58990</v>
      </c>
      <c r="Q51" s="18"/>
      <c r="R51" s="12">
        <v>500</v>
      </c>
      <c r="S51" s="18"/>
      <c r="T51" s="12"/>
      <c r="U51" s="18"/>
      <c r="V51" s="18"/>
      <c r="W51" s="18"/>
      <c r="X51" s="18"/>
      <c r="Y51" s="18"/>
      <c r="Z51" s="18" t="s">
        <v>57</v>
      </c>
      <c r="AA51" s="18" t="s">
        <v>58</v>
      </c>
      <c r="AB51" s="18" t="s">
        <v>59</v>
      </c>
      <c r="AC51" s="18">
        <v>15.6</v>
      </c>
      <c r="AD51" s="18" t="s">
        <v>60</v>
      </c>
      <c r="AE51" s="18" t="s">
        <v>285</v>
      </c>
      <c r="AF51" s="18" t="s">
        <v>62</v>
      </c>
      <c r="AG51" s="18">
        <v>512</v>
      </c>
      <c r="AH51" s="18" t="s">
        <v>64</v>
      </c>
      <c r="AI51" s="18" t="s">
        <v>304</v>
      </c>
      <c r="AJ51" s="18" t="s">
        <v>66</v>
      </c>
      <c r="AK51" s="18" t="s">
        <v>67</v>
      </c>
      <c r="AL51" s="18"/>
      <c r="AM51" s="18"/>
      <c r="AN51" s="18"/>
      <c r="AO51" s="18"/>
      <c r="AP51" s="18"/>
      <c r="AQ51" s="18"/>
      <c r="AR51" s="18"/>
      <c r="AS51" s="18"/>
      <c r="AT51" s="18" t="s">
        <v>68</v>
      </c>
      <c r="AU51" s="29" t="str">
        <f t="shared" si="3"/>
        <v>Ryzen55600H/AMDRV7Graphi./16GB/512GBSSD/16.0-inch/2K(1920x1200)1610aspectratio/TransparentSilver/FingerPrint/BacklitChicletKeyboard/OfficeHomeandStudent2021included/Windows11Home</v>
      </c>
      <c r="AV51" s="12" t="s">
        <v>69</v>
      </c>
    </row>
    <row r="52" spans="1:48" x14ac:dyDescent="0.35">
      <c r="A52" s="22" t="s">
        <v>323</v>
      </c>
      <c r="B52" s="15" t="s">
        <v>327</v>
      </c>
      <c r="C52" s="23" t="s">
        <v>328</v>
      </c>
      <c r="D52" s="24" t="str">
        <f t="shared" si="1"/>
        <v>R75800HS//16GBDDR4/512GBSSD/2K(1920x1200)1610aspectratio//FingerPrint/BacklitKeyboard/QuietBlue/Win11/MSOffice</v>
      </c>
      <c r="E52" s="18" t="s">
        <v>51</v>
      </c>
      <c r="F52" s="18" t="s">
        <v>282</v>
      </c>
      <c r="G52" s="18"/>
      <c r="H52" s="18"/>
      <c r="I52" s="18" t="s">
        <v>54</v>
      </c>
      <c r="J52" s="18" t="s">
        <v>329</v>
      </c>
      <c r="K52" s="15" t="str">
        <f t="shared" si="2"/>
        <v>M1603QA-MB711WS</v>
      </c>
      <c r="L52" s="18">
        <v>1800</v>
      </c>
      <c r="M52" s="18">
        <v>20</v>
      </c>
      <c r="N52" s="25">
        <v>58990</v>
      </c>
      <c r="O52" s="26">
        <f t="shared" si="7"/>
        <v>60990</v>
      </c>
      <c r="P52" s="27">
        <f t="shared" si="8"/>
        <v>62990</v>
      </c>
      <c r="Q52" s="18"/>
      <c r="R52" s="12">
        <v>500</v>
      </c>
      <c r="S52" s="28" t="s">
        <v>330</v>
      </c>
      <c r="T52" s="12"/>
      <c r="U52" s="18"/>
      <c r="V52" s="18"/>
      <c r="W52" s="18"/>
      <c r="X52" s="18"/>
      <c r="Y52" s="18"/>
      <c r="Z52" s="18" t="s">
        <v>57</v>
      </c>
      <c r="AA52" s="18" t="s">
        <v>58</v>
      </c>
      <c r="AB52" s="18" t="s">
        <v>59</v>
      </c>
      <c r="AC52" s="18">
        <v>15.6</v>
      </c>
      <c r="AD52" s="18" t="s">
        <v>60</v>
      </c>
      <c r="AE52" s="18" t="s">
        <v>331</v>
      </c>
      <c r="AF52" s="18" t="s">
        <v>62</v>
      </c>
      <c r="AG52" s="18">
        <v>512</v>
      </c>
      <c r="AH52" s="18" t="s">
        <v>64</v>
      </c>
      <c r="AI52" s="18" t="s">
        <v>286</v>
      </c>
      <c r="AJ52" s="18" t="s">
        <v>66</v>
      </c>
      <c r="AK52" s="18" t="s">
        <v>67</v>
      </c>
      <c r="AL52" s="18"/>
      <c r="AM52" s="18"/>
      <c r="AN52" s="18"/>
      <c r="AO52" s="18"/>
      <c r="AP52" s="18"/>
      <c r="AQ52" s="18"/>
      <c r="AR52" s="18"/>
      <c r="AS52" s="18"/>
      <c r="AT52" s="18" t="s">
        <v>68</v>
      </c>
      <c r="AU52" s="29" t="str">
        <f t="shared" si="3"/>
        <v>R75800HS//16GBDDR4/512GBSSD/2K(1920x1200)1610aspectratio//FingerPrint/BacklitKeyboard/QuietBlue/Win11/MSOffice</v>
      </c>
      <c r="AV52" s="12" t="s">
        <v>69</v>
      </c>
    </row>
    <row r="53" spans="1:48" x14ac:dyDescent="0.35">
      <c r="A53" s="22" t="s">
        <v>323</v>
      </c>
      <c r="B53" s="15" t="s">
        <v>324</v>
      </c>
      <c r="C53" s="23" t="s">
        <v>332</v>
      </c>
      <c r="D53" s="24" t="str">
        <f t="shared" si="1"/>
        <v>AMDRyzen55600H///16GB(8*2)DDR4/512GBPCIe3.0SSD/16.0-inch/WUXGA(1920x1200)1610//TransparentSilver///FingerPrint/BacklitKB/Win11Home/MSOffice/</v>
      </c>
      <c r="E53" s="18" t="s">
        <v>51</v>
      </c>
      <c r="F53" s="18" t="s">
        <v>282</v>
      </c>
      <c r="G53" s="18"/>
      <c r="H53" s="18"/>
      <c r="I53" s="18" t="s">
        <v>54</v>
      </c>
      <c r="J53" s="18" t="s">
        <v>333</v>
      </c>
      <c r="K53" s="15" t="str">
        <f t="shared" si="2"/>
        <v>M1603QA-MB512WS</v>
      </c>
      <c r="L53" s="18">
        <v>1800</v>
      </c>
      <c r="M53" s="18">
        <v>20</v>
      </c>
      <c r="N53" s="25">
        <v>54990</v>
      </c>
      <c r="O53" s="26">
        <f t="shared" si="7"/>
        <v>56990</v>
      </c>
      <c r="P53" s="27">
        <f t="shared" si="8"/>
        <v>58990</v>
      </c>
      <c r="Q53" s="18"/>
      <c r="R53" s="12">
        <v>500</v>
      </c>
      <c r="S53" s="28" t="s">
        <v>334</v>
      </c>
      <c r="T53" s="12"/>
      <c r="U53" s="18"/>
      <c r="V53" s="18"/>
      <c r="W53" s="18"/>
      <c r="X53" s="18"/>
      <c r="Y53" s="18"/>
      <c r="Z53" s="18" t="s">
        <v>57</v>
      </c>
      <c r="AA53" s="18" t="s">
        <v>58</v>
      </c>
      <c r="AB53" s="18" t="s">
        <v>59</v>
      </c>
      <c r="AC53" s="18">
        <v>15.6</v>
      </c>
      <c r="AD53" s="18" t="s">
        <v>60</v>
      </c>
      <c r="AE53" s="18" t="s">
        <v>285</v>
      </c>
      <c r="AF53" s="18" t="s">
        <v>62</v>
      </c>
      <c r="AG53" s="18" t="s">
        <v>63</v>
      </c>
      <c r="AH53" s="18" t="s">
        <v>64</v>
      </c>
      <c r="AI53" s="18" t="s">
        <v>286</v>
      </c>
      <c r="AJ53" s="18" t="s">
        <v>66</v>
      </c>
      <c r="AK53" s="18" t="s">
        <v>67</v>
      </c>
      <c r="AL53" s="18"/>
      <c r="AM53" s="18"/>
      <c r="AN53" s="18"/>
      <c r="AO53" s="18"/>
      <c r="AP53" s="18"/>
      <c r="AQ53" s="18"/>
      <c r="AR53" s="18"/>
      <c r="AS53" s="18"/>
      <c r="AT53" s="18" t="s">
        <v>68</v>
      </c>
      <c r="AU53" s="29" t="str">
        <f t="shared" si="3"/>
        <v>AMDRyzen55600H///16GB(8*2)DDR4/512GBPCIe3.0SSD/16.0-inch/WUXGA(1920x1200)1610//TransparentSilver///FingerPrint/BacklitKB/Win11Home/MSOffice/</v>
      </c>
      <c r="AV53" s="12" t="s">
        <v>69</v>
      </c>
    </row>
    <row r="54" spans="1:48" x14ac:dyDescent="0.35">
      <c r="A54" s="22" t="s">
        <v>335</v>
      </c>
      <c r="B54" s="15" t="s">
        <v>336</v>
      </c>
      <c r="C54" s="23" t="s">
        <v>337</v>
      </c>
      <c r="D54" s="24" t="str">
        <f t="shared" si="1"/>
        <v>I5-12500H/EVO/16GB/512GB4.0SSD/15.6/FHDOLED//IndieBlack/IntelEvoPlatform/FingerPrint/70WHrsbattery/BacklitKeyboard//MSOffice/</v>
      </c>
      <c r="E54" s="18" t="s">
        <v>51</v>
      </c>
      <c r="F54" s="18" t="s">
        <v>282</v>
      </c>
      <c r="G54" s="18"/>
      <c r="H54" s="18"/>
      <c r="I54" s="18" t="s">
        <v>54</v>
      </c>
      <c r="J54" s="18" t="s">
        <v>338</v>
      </c>
      <c r="K54" s="15" t="str">
        <f t="shared" si="2"/>
        <v>S3502ZA-L502WS</v>
      </c>
      <c r="L54" s="18">
        <v>1800</v>
      </c>
      <c r="M54" s="18">
        <v>20</v>
      </c>
      <c r="N54" s="25">
        <v>74990</v>
      </c>
      <c r="O54" s="26">
        <f t="shared" si="7"/>
        <v>76990</v>
      </c>
      <c r="P54" s="27">
        <f t="shared" si="8"/>
        <v>78990</v>
      </c>
      <c r="Q54" s="18"/>
      <c r="R54" s="12">
        <v>500</v>
      </c>
      <c r="S54" s="28" t="s">
        <v>339</v>
      </c>
      <c r="T54" s="12"/>
      <c r="U54" s="18"/>
      <c r="V54" s="18"/>
      <c r="W54" s="18"/>
      <c r="X54" s="18"/>
      <c r="Y54" s="18"/>
      <c r="Z54" s="18" t="s">
        <v>57</v>
      </c>
      <c r="AA54" s="18" t="s">
        <v>58</v>
      </c>
      <c r="AB54" s="18" t="s">
        <v>59</v>
      </c>
      <c r="AC54" s="18">
        <v>15.6</v>
      </c>
      <c r="AD54" s="18" t="s">
        <v>60</v>
      </c>
      <c r="AE54" s="18" t="s">
        <v>285</v>
      </c>
      <c r="AF54" s="18" t="s">
        <v>62</v>
      </c>
      <c r="AG54" s="18" t="s">
        <v>63</v>
      </c>
      <c r="AH54" s="18" t="s">
        <v>64</v>
      </c>
      <c r="AI54" s="18" t="s">
        <v>286</v>
      </c>
      <c r="AJ54" s="18" t="s">
        <v>66</v>
      </c>
      <c r="AK54" s="18" t="s">
        <v>67</v>
      </c>
      <c r="AL54" s="18"/>
      <c r="AM54" s="18"/>
      <c r="AN54" s="18"/>
      <c r="AO54" s="18"/>
      <c r="AP54" s="18"/>
      <c r="AQ54" s="18"/>
      <c r="AR54" s="18"/>
      <c r="AS54" s="18"/>
      <c r="AT54" s="18" t="s">
        <v>68</v>
      </c>
      <c r="AU54" s="29" t="str">
        <f t="shared" si="3"/>
        <v>I5-12500H/EVO/16GB/512GB4.0SSD/15.6/FHDOLED//IndieBlack/IntelEvoPlatform/FingerPrint/70WHrsbattery/BacklitKeyboard//MSOffice/</v>
      </c>
      <c r="AV54" s="12" t="s">
        <v>69</v>
      </c>
    </row>
    <row r="55" spans="1:48" x14ac:dyDescent="0.35">
      <c r="A55" s="22" t="s">
        <v>340</v>
      </c>
      <c r="B55" s="15" t="s">
        <v>341</v>
      </c>
      <c r="C55" s="23" t="s">
        <v>342</v>
      </c>
      <c r="D55" s="24" t="str">
        <f t="shared" si="1"/>
        <v>IntelCorei3-1315U///8GBDDR4/512GBPCIe4.0SSD/15.6-inch/FHD(1920x1080)169//IndieBlack////BacklitKB/Win11Home/MSOffice/</v>
      </c>
      <c r="E55" s="18" t="s">
        <v>51</v>
      </c>
      <c r="F55" s="18" t="s">
        <v>282</v>
      </c>
      <c r="G55" s="18"/>
      <c r="H55" s="18"/>
      <c r="I55" s="18" t="s">
        <v>54</v>
      </c>
      <c r="J55" s="18" t="s">
        <v>343</v>
      </c>
      <c r="K55" s="15" t="str">
        <f t="shared" si="2"/>
        <v>K3504VAB-NJ321WS</v>
      </c>
      <c r="L55" s="18">
        <v>1800</v>
      </c>
      <c r="M55" s="18">
        <v>20</v>
      </c>
      <c r="N55" s="25">
        <v>47990</v>
      </c>
      <c r="O55" s="26">
        <f t="shared" si="7"/>
        <v>49990</v>
      </c>
      <c r="P55" s="27">
        <f t="shared" si="8"/>
        <v>51990</v>
      </c>
      <c r="Q55" s="18"/>
      <c r="R55" s="12">
        <v>500</v>
      </c>
      <c r="S55" s="28" t="s">
        <v>344</v>
      </c>
      <c r="T55" s="12"/>
      <c r="U55" s="18"/>
      <c r="V55" s="18"/>
      <c r="W55" s="18"/>
      <c r="X55" s="18"/>
      <c r="Y55" s="18"/>
      <c r="Z55" s="18" t="s">
        <v>57</v>
      </c>
      <c r="AA55" s="18" t="s">
        <v>58</v>
      </c>
      <c r="AB55" s="18" t="s">
        <v>59</v>
      </c>
      <c r="AC55" s="18">
        <v>15.6</v>
      </c>
      <c r="AD55" s="18" t="s">
        <v>60</v>
      </c>
      <c r="AE55" s="18" t="s">
        <v>331</v>
      </c>
      <c r="AF55" s="18" t="s">
        <v>62</v>
      </c>
      <c r="AG55" s="18">
        <v>512</v>
      </c>
      <c r="AH55" s="18" t="s">
        <v>64</v>
      </c>
      <c r="AI55" s="18" t="s">
        <v>304</v>
      </c>
      <c r="AJ55" s="18" t="s">
        <v>66</v>
      </c>
      <c r="AK55" s="18" t="s">
        <v>67</v>
      </c>
      <c r="AL55" s="18"/>
      <c r="AM55" s="18"/>
      <c r="AN55" s="18"/>
      <c r="AO55" s="18"/>
      <c r="AP55" s="18"/>
      <c r="AQ55" s="18"/>
      <c r="AR55" s="18"/>
      <c r="AS55" s="18"/>
      <c r="AT55" s="18" t="s">
        <v>68</v>
      </c>
      <c r="AU55" s="29" t="str">
        <f t="shared" si="3"/>
        <v>IntelCorei3-1315U///8GBDDR4/512GBPCIe4.0SSD/15.6-inch/FHD(1920x1080)169//IndieBlack////BacklitKB/Win11Home/MSOffice/</v>
      </c>
      <c r="AV55" s="12" t="s">
        <v>69</v>
      </c>
    </row>
    <row r="56" spans="1:48" x14ac:dyDescent="0.35">
      <c r="A56" s="22" t="s">
        <v>340</v>
      </c>
      <c r="B56" s="15" t="s">
        <v>345</v>
      </c>
      <c r="C56" s="23" t="s">
        <v>346</v>
      </c>
      <c r="D56" s="24" t="str">
        <f t="shared" si="1"/>
        <v>IntelCorei3-1315U///8GBDDR4/512GBPCIe4.0SSD/15.6-inch/FHD(1920x1080)169//CoolSilver////BacklitKB/Win11Home/MSOffice/</v>
      </c>
      <c r="E56" s="18" t="s">
        <v>51</v>
      </c>
      <c r="F56" s="18" t="s">
        <v>282</v>
      </c>
      <c r="G56" s="18"/>
      <c r="H56" s="18"/>
      <c r="I56" s="18" t="s">
        <v>54</v>
      </c>
      <c r="J56" s="18" t="s">
        <v>347</v>
      </c>
      <c r="K56" s="15" t="str">
        <f t="shared" si="2"/>
        <v>K3504VAB-NJ322WS</v>
      </c>
      <c r="L56" s="18">
        <v>1800</v>
      </c>
      <c r="M56" s="18">
        <v>20</v>
      </c>
      <c r="N56" s="25">
        <v>47990</v>
      </c>
      <c r="O56" s="26">
        <f t="shared" si="7"/>
        <v>49990</v>
      </c>
      <c r="P56" s="27">
        <f t="shared" si="8"/>
        <v>51990</v>
      </c>
      <c r="Q56" s="18"/>
      <c r="R56" s="12">
        <v>500</v>
      </c>
      <c r="S56" s="28" t="s">
        <v>348</v>
      </c>
      <c r="T56" s="12"/>
      <c r="U56" s="18"/>
      <c r="V56" s="18"/>
      <c r="W56" s="18"/>
      <c r="X56" s="18"/>
      <c r="Y56" s="18"/>
      <c r="Z56" s="18" t="s">
        <v>57</v>
      </c>
      <c r="AA56" s="18" t="s">
        <v>58</v>
      </c>
      <c r="AB56" s="18" t="s">
        <v>59</v>
      </c>
      <c r="AC56" s="18">
        <v>15.6</v>
      </c>
      <c r="AD56" s="18" t="s">
        <v>60</v>
      </c>
      <c r="AE56" s="18" t="s">
        <v>349</v>
      </c>
      <c r="AF56" s="18" t="s">
        <v>62</v>
      </c>
      <c r="AG56" s="18">
        <v>512</v>
      </c>
      <c r="AH56" s="18" t="s">
        <v>64</v>
      </c>
      <c r="AI56" s="18" t="s">
        <v>286</v>
      </c>
      <c r="AJ56" s="18" t="s">
        <v>66</v>
      </c>
      <c r="AK56" s="18" t="s">
        <v>67</v>
      </c>
      <c r="AL56" s="18"/>
      <c r="AM56" s="18"/>
      <c r="AN56" s="18"/>
      <c r="AO56" s="18"/>
      <c r="AP56" s="18"/>
      <c r="AQ56" s="18"/>
      <c r="AR56" s="18"/>
      <c r="AS56" s="18"/>
      <c r="AT56" s="18" t="s">
        <v>68</v>
      </c>
      <c r="AU56" s="29" t="str">
        <f t="shared" si="3"/>
        <v>IntelCorei3-1315U///8GBDDR4/512GBPCIe4.0SSD/15.6-inch/FHD(1920x1080)169//CoolSilver////BacklitKB/Win11Home/MSOffice/</v>
      </c>
      <c r="AV56" s="12" t="s">
        <v>69</v>
      </c>
    </row>
    <row r="57" spans="1:48" x14ac:dyDescent="0.35">
      <c r="A57" s="22" t="s">
        <v>350</v>
      </c>
      <c r="B57" s="15" t="s">
        <v>351</v>
      </c>
      <c r="C57" s="23" t="s">
        <v>352</v>
      </c>
      <c r="D57" s="24" t="str">
        <f t="shared" si="1"/>
        <v>IntelCorei5-12500H///16GB(8*2)DDR4/512GBPCIe4.0SSD/15.6-inch/FHD(1920x1080)169//IcelightSilver////BacklitKB/Win11Home/MSOffice/</v>
      </c>
      <c r="E57" s="18" t="s">
        <v>51</v>
      </c>
      <c r="F57" s="18" t="s">
        <v>282</v>
      </c>
      <c r="G57" s="18"/>
      <c r="H57" s="18"/>
      <c r="I57" s="18" t="s">
        <v>54</v>
      </c>
      <c r="J57" s="18" t="s">
        <v>353</v>
      </c>
      <c r="K57" s="15" t="str">
        <f t="shared" si="2"/>
        <v>X1502ZA-EJ544WS</v>
      </c>
      <c r="L57" s="18">
        <v>1800</v>
      </c>
      <c r="M57" s="18">
        <v>20</v>
      </c>
      <c r="N57" s="25">
        <v>60990</v>
      </c>
      <c r="O57" s="26">
        <f t="shared" si="7"/>
        <v>62990</v>
      </c>
      <c r="P57" s="27">
        <f t="shared" si="8"/>
        <v>64990</v>
      </c>
      <c r="Q57" s="18"/>
      <c r="R57" s="12">
        <v>500</v>
      </c>
      <c r="S57" s="28" t="s">
        <v>354</v>
      </c>
      <c r="T57" s="12"/>
      <c r="U57" s="18"/>
      <c r="V57" s="18"/>
      <c r="W57" s="18"/>
      <c r="X57" s="18"/>
      <c r="Y57" s="18"/>
      <c r="Z57" s="18" t="s">
        <v>57</v>
      </c>
      <c r="AA57" s="18" t="s">
        <v>58</v>
      </c>
      <c r="AB57" s="18" t="s">
        <v>59</v>
      </c>
      <c r="AC57" s="18">
        <v>15.6</v>
      </c>
      <c r="AD57" s="18" t="s">
        <v>60</v>
      </c>
      <c r="AE57" s="18" t="s">
        <v>285</v>
      </c>
      <c r="AF57" s="18" t="s">
        <v>62</v>
      </c>
      <c r="AG57" s="18" t="s">
        <v>63</v>
      </c>
      <c r="AH57" s="18" t="s">
        <v>64</v>
      </c>
      <c r="AI57" s="18" t="s">
        <v>304</v>
      </c>
      <c r="AJ57" s="18" t="s">
        <v>66</v>
      </c>
      <c r="AK57" s="18" t="s">
        <v>67</v>
      </c>
      <c r="AL57" s="18"/>
      <c r="AM57" s="18"/>
      <c r="AN57" s="18"/>
      <c r="AO57" s="18"/>
      <c r="AP57" s="18"/>
      <c r="AQ57" s="18"/>
      <c r="AR57" s="18"/>
      <c r="AS57" s="18"/>
      <c r="AT57" s="18" t="s">
        <v>68</v>
      </c>
      <c r="AU57" s="29" t="str">
        <f t="shared" si="3"/>
        <v>IntelCorei5-12500H///16GB(8*2)DDR4/512GBPCIe4.0SSD/15.6-inch/FHD(1920x1080)169//IcelightSilver////BacklitKB/Win11Home/MSOffice/</v>
      </c>
      <c r="AV57" s="12" t="s">
        <v>69</v>
      </c>
    </row>
    <row r="58" spans="1:48" x14ac:dyDescent="0.35">
      <c r="A58" s="22" t="s">
        <v>350</v>
      </c>
      <c r="B58" s="15" t="s">
        <v>355</v>
      </c>
      <c r="C58" s="23" t="s">
        <v>356</v>
      </c>
      <c r="D58" s="24" t="str">
        <f t="shared" si="1"/>
        <v>Inteli3-1115G4/8GBDDR4//512GBPCIe3.0SSD/15.6-inch/FHD(1920x1080)169aspectratio/Fingerprint/IntelUHDGraphics//TransparentSilver///ChicletKeyboard/Windows11Home/OfficeHomeandStudent2021/</v>
      </c>
      <c r="E58" s="18" t="s">
        <v>51</v>
      </c>
      <c r="F58" s="18" t="s">
        <v>282</v>
      </c>
      <c r="G58" s="18"/>
      <c r="H58" s="18"/>
      <c r="I58" s="18" t="s">
        <v>54</v>
      </c>
      <c r="J58" s="18" t="s">
        <v>357</v>
      </c>
      <c r="K58" s="15" t="str">
        <f t="shared" si="2"/>
        <v>X1500EA-EJ3379WS</v>
      </c>
      <c r="L58" s="18">
        <v>1800</v>
      </c>
      <c r="M58" s="18">
        <v>20</v>
      </c>
      <c r="N58" s="25">
        <v>34990</v>
      </c>
      <c r="O58" s="26">
        <f t="shared" si="7"/>
        <v>36990</v>
      </c>
      <c r="P58" s="27">
        <f t="shared" si="8"/>
        <v>38990</v>
      </c>
      <c r="Q58" s="18"/>
      <c r="R58" s="12">
        <v>500</v>
      </c>
      <c r="S58" s="28" t="s">
        <v>358</v>
      </c>
      <c r="T58" s="12"/>
      <c r="U58" s="18"/>
      <c r="V58" s="18"/>
      <c r="W58" s="18"/>
      <c r="X58" s="18"/>
      <c r="Y58" s="18"/>
      <c r="Z58" s="18" t="s">
        <v>57</v>
      </c>
      <c r="AA58" s="18" t="s">
        <v>58</v>
      </c>
      <c r="AB58" s="18" t="s">
        <v>59</v>
      </c>
      <c r="AC58" s="18">
        <v>15.6</v>
      </c>
      <c r="AD58" s="18" t="s">
        <v>60</v>
      </c>
      <c r="AE58" s="18" t="s">
        <v>285</v>
      </c>
      <c r="AF58" s="18" t="s">
        <v>62</v>
      </c>
      <c r="AG58" s="18" t="s">
        <v>63</v>
      </c>
      <c r="AH58" s="18" t="s">
        <v>64</v>
      </c>
      <c r="AI58" s="18" t="s">
        <v>304</v>
      </c>
      <c r="AJ58" s="18" t="s">
        <v>66</v>
      </c>
      <c r="AK58" s="18" t="s">
        <v>67</v>
      </c>
      <c r="AL58" s="18"/>
      <c r="AM58" s="18"/>
      <c r="AN58" s="18"/>
      <c r="AO58" s="18"/>
      <c r="AP58" s="18"/>
      <c r="AQ58" s="18"/>
      <c r="AR58" s="18"/>
      <c r="AS58" s="18"/>
      <c r="AT58" s="18" t="s">
        <v>68</v>
      </c>
      <c r="AU58" s="29" t="str">
        <f t="shared" si="3"/>
        <v>Inteli3-1115G4/8GBDDR4//512GBPCIe3.0SSD/15.6-inch/FHD(1920x1080)169aspectratio/Fingerprint/IntelUHDGraphics//TransparentSilver///ChicletKeyboard/Windows11Home/OfficeHomeandStudent2021/</v>
      </c>
      <c r="AV58" s="12" t="s">
        <v>69</v>
      </c>
    </row>
    <row r="59" spans="1:48" x14ac:dyDescent="0.35">
      <c r="A59" s="22" t="s">
        <v>323</v>
      </c>
      <c r="B59" s="15" t="s">
        <v>327</v>
      </c>
      <c r="C59" s="23" t="s">
        <v>359</v>
      </c>
      <c r="D59" s="24" t="str">
        <f t="shared" si="1"/>
        <v>AMDRyzen75800HS///16GB(8*2)DDR4/512GBPCIe3.0SSD/16.0-inch/WUXGA(1920x1200)1610//QuietBlue///FingerPrint/BacklitKB/Win11Home/MSOffice/</v>
      </c>
      <c r="E59" s="18" t="s">
        <v>51</v>
      </c>
      <c r="F59" s="18" t="s">
        <v>282</v>
      </c>
      <c r="G59" s="18"/>
      <c r="H59" s="18"/>
      <c r="I59" s="18" t="s">
        <v>54</v>
      </c>
      <c r="J59" s="18" t="s">
        <v>360</v>
      </c>
      <c r="K59" s="15" t="str">
        <f t="shared" si="2"/>
        <v>M1603QA-MB711WS</v>
      </c>
      <c r="L59" s="18">
        <v>1800</v>
      </c>
      <c r="M59" s="18">
        <v>20</v>
      </c>
      <c r="N59" s="25">
        <v>58990</v>
      </c>
      <c r="O59" s="26">
        <f t="shared" si="7"/>
        <v>60990</v>
      </c>
      <c r="P59" s="27">
        <f t="shared" si="8"/>
        <v>62990</v>
      </c>
      <c r="Q59" s="18"/>
      <c r="R59" s="12">
        <v>500</v>
      </c>
      <c r="S59" s="28" t="s">
        <v>361</v>
      </c>
      <c r="T59" s="12"/>
      <c r="U59" s="18"/>
      <c r="V59" s="18"/>
      <c r="W59" s="18"/>
      <c r="X59" s="18"/>
      <c r="Y59" s="18"/>
      <c r="Z59" s="18" t="s">
        <v>57</v>
      </c>
      <c r="AA59" s="18" t="s">
        <v>58</v>
      </c>
      <c r="AB59" s="18" t="s">
        <v>59</v>
      </c>
      <c r="AC59" s="18">
        <v>15.6</v>
      </c>
      <c r="AD59" s="18" t="s">
        <v>60</v>
      </c>
      <c r="AE59" s="18" t="s">
        <v>285</v>
      </c>
      <c r="AF59" s="18" t="s">
        <v>62</v>
      </c>
      <c r="AG59" s="18">
        <v>512</v>
      </c>
      <c r="AH59" s="18" t="s">
        <v>64</v>
      </c>
      <c r="AI59" s="18" t="s">
        <v>286</v>
      </c>
      <c r="AJ59" s="18" t="s">
        <v>66</v>
      </c>
      <c r="AK59" s="18" t="s">
        <v>67</v>
      </c>
      <c r="AL59" s="18"/>
      <c r="AM59" s="18"/>
      <c r="AN59" s="18"/>
      <c r="AO59" s="18"/>
      <c r="AP59" s="18"/>
      <c r="AQ59" s="18"/>
      <c r="AR59" s="18"/>
      <c r="AS59" s="18"/>
      <c r="AT59" s="18" t="s">
        <v>68</v>
      </c>
      <c r="AU59" s="29" t="str">
        <f t="shared" si="3"/>
        <v>AMDRyzen75800HS///16GB(8*2)DDR4/512GBPCIe3.0SSD/16.0-inch/WUXGA(1920x1200)1610//QuietBlue///FingerPrint/BacklitKB/Win11Home/MSOffice/</v>
      </c>
      <c r="AV59" s="12" t="s">
        <v>69</v>
      </c>
    </row>
    <row r="60" spans="1:48" x14ac:dyDescent="0.35">
      <c r="A60" s="22" t="s">
        <v>350</v>
      </c>
      <c r="B60" s="15" t="s">
        <v>362</v>
      </c>
      <c r="C60" s="23" t="s">
        <v>363</v>
      </c>
      <c r="D60" s="24" t="str">
        <f t="shared" si="1"/>
        <v>IntelCorei3-1220P///8GBDDR4/512GBPCIe3.0SSD/15.6-inch/FHD(1920x1080)169//QuietBlue///FingerPrint//Win11Home/MSOffice/</v>
      </c>
      <c r="E60" s="18" t="s">
        <v>51</v>
      </c>
      <c r="F60" s="18" t="s">
        <v>282</v>
      </c>
      <c r="G60" s="18"/>
      <c r="H60" s="18"/>
      <c r="I60" s="18" t="s">
        <v>54</v>
      </c>
      <c r="J60" s="18" t="s">
        <v>364</v>
      </c>
      <c r="K60" s="15" t="str">
        <f t="shared" si="2"/>
        <v>X1502ZA-EJ385WS</v>
      </c>
      <c r="L60" s="18">
        <v>1800</v>
      </c>
      <c r="M60" s="18">
        <v>20</v>
      </c>
      <c r="N60" s="25">
        <v>42990</v>
      </c>
      <c r="O60" s="26">
        <f t="shared" si="7"/>
        <v>44990</v>
      </c>
      <c r="P60" s="27">
        <f t="shared" si="8"/>
        <v>46990</v>
      </c>
      <c r="Q60" s="18"/>
      <c r="R60" s="12">
        <v>500</v>
      </c>
      <c r="S60" s="28" t="s">
        <v>365</v>
      </c>
      <c r="T60" s="12"/>
      <c r="U60" s="18"/>
      <c r="V60" s="18"/>
      <c r="W60" s="18"/>
      <c r="X60" s="18"/>
      <c r="Y60" s="18"/>
      <c r="Z60" s="18" t="s">
        <v>57</v>
      </c>
      <c r="AA60" s="18" t="s">
        <v>58</v>
      </c>
      <c r="AB60" s="18" t="s">
        <v>59</v>
      </c>
      <c r="AC60" s="18">
        <v>15.6</v>
      </c>
      <c r="AD60" s="18" t="s">
        <v>60</v>
      </c>
      <c r="AE60" s="18" t="s">
        <v>285</v>
      </c>
      <c r="AF60" s="18" t="s">
        <v>62</v>
      </c>
      <c r="AG60" s="18">
        <v>512</v>
      </c>
      <c r="AH60" s="18" t="s">
        <v>64</v>
      </c>
      <c r="AI60" s="18" t="s">
        <v>286</v>
      </c>
      <c r="AJ60" s="18" t="s">
        <v>66</v>
      </c>
      <c r="AK60" s="18" t="s">
        <v>67</v>
      </c>
      <c r="AL60" s="18"/>
      <c r="AM60" s="18"/>
      <c r="AN60" s="18"/>
      <c r="AO60" s="18"/>
      <c r="AP60" s="18"/>
      <c r="AQ60" s="18"/>
      <c r="AR60" s="18"/>
      <c r="AS60" s="18"/>
      <c r="AT60" s="18" t="s">
        <v>68</v>
      </c>
      <c r="AU60" s="29" t="str">
        <f t="shared" si="3"/>
        <v>IntelCorei3-1220P///8GBDDR4/512GBPCIe3.0SSD/15.6-inch/FHD(1920x1080)169//QuietBlue///FingerPrint//Win11Home/MSOffice/</v>
      </c>
      <c r="AV60" s="12" t="s">
        <v>69</v>
      </c>
    </row>
    <row r="61" spans="1:48" x14ac:dyDescent="0.35">
      <c r="A61" s="22" t="s">
        <v>350</v>
      </c>
      <c r="B61" s="15" t="s">
        <v>366</v>
      </c>
      <c r="C61" s="23" t="s">
        <v>367</v>
      </c>
      <c r="D61" s="24" t="str">
        <f t="shared" si="1"/>
        <v>IntelCorei5-1235U///8GB(4*2)DDR4/512GBPCIe4.0SSD/15.6-inch/FHD(1920x1080)169//COOLSILVER////BacklitKB/Win11Home/MSOffice/</v>
      </c>
      <c r="E61" s="18" t="s">
        <v>51</v>
      </c>
      <c r="F61" s="18" t="s">
        <v>282</v>
      </c>
      <c r="G61" s="18"/>
      <c r="H61" s="18"/>
      <c r="I61" s="18" t="s">
        <v>54</v>
      </c>
      <c r="J61" s="18" t="s">
        <v>368</v>
      </c>
      <c r="K61" s="15" t="str">
        <f t="shared" si="2"/>
        <v>X1504ZA-NJ522WS</v>
      </c>
      <c r="L61" s="18">
        <v>1800</v>
      </c>
      <c r="M61" s="18">
        <v>20</v>
      </c>
      <c r="N61" s="25">
        <v>54990</v>
      </c>
      <c r="O61" s="26">
        <f t="shared" si="7"/>
        <v>56990</v>
      </c>
      <c r="P61" s="27">
        <f t="shared" si="8"/>
        <v>58990</v>
      </c>
      <c r="Q61" s="18"/>
      <c r="R61" s="12">
        <v>500</v>
      </c>
      <c r="S61" s="28" t="s">
        <v>369</v>
      </c>
      <c r="T61" s="12"/>
      <c r="U61" s="18"/>
      <c r="V61" s="18"/>
      <c r="W61" s="18"/>
      <c r="X61" s="18"/>
      <c r="Y61" s="18"/>
      <c r="Z61" s="18" t="s">
        <v>57</v>
      </c>
      <c r="AA61" s="18" t="s">
        <v>58</v>
      </c>
      <c r="AB61" s="18" t="s">
        <v>59</v>
      </c>
      <c r="AC61" s="18">
        <v>15.6</v>
      </c>
      <c r="AD61" s="18" t="s">
        <v>60</v>
      </c>
      <c r="AE61" s="18" t="s">
        <v>285</v>
      </c>
      <c r="AF61" s="18" t="s">
        <v>62</v>
      </c>
      <c r="AG61" s="18">
        <v>512</v>
      </c>
      <c r="AH61" s="18" t="s">
        <v>64</v>
      </c>
      <c r="AI61" s="18" t="s">
        <v>286</v>
      </c>
      <c r="AJ61" s="18" t="s">
        <v>66</v>
      </c>
      <c r="AK61" s="18" t="s">
        <v>67</v>
      </c>
      <c r="AL61" s="18"/>
      <c r="AM61" s="18"/>
      <c r="AN61" s="18"/>
      <c r="AO61" s="18"/>
      <c r="AP61" s="18"/>
      <c r="AQ61" s="18"/>
      <c r="AR61" s="18"/>
      <c r="AS61" s="18"/>
      <c r="AT61" s="18" t="s">
        <v>68</v>
      </c>
      <c r="AU61" s="29" t="str">
        <f t="shared" si="3"/>
        <v>IntelCorei5-1235U///8GB(4*2)DDR4/512GBPCIe4.0SSD/15.6-inch/FHD(1920x1080)169//COOLSILVER////BacklitKB/Win11Home/MSOffice/</v>
      </c>
      <c r="AV61" s="12" t="s">
        <v>69</v>
      </c>
    </row>
    <row r="62" spans="1:48" x14ac:dyDescent="0.35">
      <c r="A62" s="22" t="s">
        <v>370</v>
      </c>
      <c r="B62" s="15" t="s">
        <v>371</v>
      </c>
      <c r="C62" s="23" t="s">
        <v>372</v>
      </c>
      <c r="D62" s="24" t="str">
        <f t="shared" si="1"/>
        <v>AMDR7-5800HS/NVIDIARTX3050LaptopGPU/4GBGDDR6/16GBDDR4/512GBPCIe3.0SSD/15.6-inch/FHD//CoolSilver///FingerPrint/BacklitKB/Win11Home/MSOffice/</v>
      </c>
      <c r="E62" s="18" t="s">
        <v>51</v>
      </c>
      <c r="F62" s="18" t="s">
        <v>282</v>
      </c>
      <c r="G62" s="18"/>
      <c r="H62" s="18"/>
      <c r="I62" s="18" t="s">
        <v>54</v>
      </c>
      <c r="J62" s="18" t="s">
        <v>373</v>
      </c>
      <c r="K62" s="15" t="str">
        <f t="shared" si="2"/>
        <v>M6500QC-HN742WS</v>
      </c>
      <c r="L62" s="18">
        <v>1800</v>
      </c>
      <c r="M62" s="18">
        <v>20</v>
      </c>
      <c r="N62" s="25">
        <v>73990</v>
      </c>
      <c r="O62" s="26">
        <f t="shared" si="7"/>
        <v>75990</v>
      </c>
      <c r="P62" s="27">
        <f t="shared" si="8"/>
        <v>77990</v>
      </c>
      <c r="Q62" s="18"/>
      <c r="R62" s="12">
        <v>500</v>
      </c>
      <c r="S62" s="28" t="s">
        <v>374</v>
      </c>
      <c r="T62" s="12"/>
      <c r="U62" s="18"/>
      <c r="V62" s="18"/>
      <c r="W62" s="18"/>
      <c r="X62" s="18"/>
      <c r="Y62" s="18"/>
      <c r="Z62" s="18" t="s">
        <v>57</v>
      </c>
      <c r="AA62" s="18" t="s">
        <v>58</v>
      </c>
      <c r="AB62" s="18" t="s">
        <v>59</v>
      </c>
      <c r="AC62" s="18">
        <v>15.6</v>
      </c>
      <c r="AD62" s="18" t="s">
        <v>60</v>
      </c>
      <c r="AE62" s="18" t="s">
        <v>285</v>
      </c>
      <c r="AF62" s="18" t="s">
        <v>62</v>
      </c>
      <c r="AG62" s="18">
        <v>512</v>
      </c>
      <c r="AH62" s="18" t="s">
        <v>64</v>
      </c>
      <c r="AI62" s="18" t="s">
        <v>286</v>
      </c>
      <c r="AJ62" s="18" t="s">
        <v>66</v>
      </c>
      <c r="AK62" s="18" t="s">
        <v>67</v>
      </c>
      <c r="AL62" s="18"/>
      <c r="AM62" s="18"/>
      <c r="AN62" s="18"/>
      <c r="AO62" s="18"/>
      <c r="AP62" s="18"/>
      <c r="AQ62" s="18"/>
      <c r="AR62" s="18"/>
      <c r="AS62" s="18"/>
      <c r="AT62" s="18" t="s">
        <v>68</v>
      </c>
      <c r="AU62" s="29" t="str">
        <f t="shared" si="3"/>
        <v>AMDR7-5800HS/NVIDIARTX3050LaptopGPU/4GBGDDR6/16GBDDR4/512GBPCIe3.0SSD/15.6-inch/FHD//CoolSilver///FingerPrint/BacklitKB/Win11Home/MSOffice/</v>
      </c>
      <c r="AV62" s="12" t="s">
        <v>69</v>
      </c>
    </row>
    <row r="63" spans="1:48" x14ac:dyDescent="0.35">
      <c r="A63" s="22" t="s">
        <v>375</v>
      </c>
      <c r="B63" s="15" t="s">
        <v>376</v>
      </c>
      <c r="C63" s="23" t="s">
        <v>377</v>
      </c>
      <c r="D63" s="24" t="str">
        <f t="shared" si="1"/>
        <v>AMDRyzen37320U///8GBDDR5/512GBPCIe3.0SSD/14.0-inch/FHD(1920x1080)169//CoolSilver/NumberPad////Win11Home/MSOffice/</v>
      </c>
      <c r="E63" s="18" t="s">
        <v>51</v>
      </c>
      <c r="F63" s="18" t="s">
        <v>282</v>
      </c>
      <c r="G63" s="18"/>
      <c r="H63" s="18"/>
      <c r="I63" s="18" t="s">
        <v>54</v>
      </c>
      <c r="J63" s="18" t="s">
        <v>378</v>
      </c>
      <c r="K63" s="15" t="str">
        <f t="shared" si="2"/>
        <v>E1404FA-NK321WS</v>
      </c>
      <c r="L63" s="18">
        <v>1800</v>
      </c>
      <c r="M63" s="18">
        <v>20</v>
      </c>
      <c r="N63" s="25">
        <v>38990</v>
      </c>
      <c r="O63" s="26">
        <f t="shared" si="7"/>
        <v>40990</v>
      </c>
      <c r="P63" s="27">
        <f t="shared" si="8"/>
        <v>42990</v>
      </c>
      <c r="Q63" s="18"/>
      <c r="R63" s="12">
        <v>500</v>
      </c>
      <c r="S63" s="28" t="s">
        <v>379</v>
      </c>
      <c r="T63" s="12"/>
      <c r="U63" s="18"/>
      <c r="V63" s="18"/>
      <c r="W63" s="18"/>
      <c r="X63" s="18"/>
      <c r="Y63" s="18"/>
      <c r="Z63" s="18" t="s">
        <v>57</v>
      </c>
      <c r="AA63" s="18" t="s">
        <v>58</v>
      </c>
      <c r="AB63" s="18" t="s">
        <v>59</v>
      </c>
      <c r="AC63" s="18">
        <v>15.6</v>
      </c>
      <c r="AD63" s="18" t="s">
        <v>60</v>
      </c>
      <c r="AE63" s="18" t="s">
        <v>317</v>
      </c>
      <c r="AF63" s="18" t="s">
        <v>62</v>
      </c>
      <c r="AG63" s="18">
        <v>512</v>
      </c>
      <c r="AH63" s="18" t="s">
        <v>64</v>
      </c>
      <c r="AI63" s="18" t="s">
        <v>286</v>
      </c>
      <c r="AJ63" s="18" t="s">
        <v>66</v>
      </c>
      <c r="AK63" s="18" t="s">
        <v>67</v>
      </c>
      <c r="AL63" s="18"/>
      <c r="AM63" s="18"/>
      <c r="AN63" s="18"/>
      <c r="AO63" s="18"/>
      <c r="AP63" s="18"/>
      <c r="AQ63" s="18"/>
      <c r="AR63" s="18"/>
      <c r="AS63" s="18"/>
      <c r="AT63" s="18" t="s">
        <v>68</v>
      </c>
      <c r="AU63" s="29" t="str">
        <f t="shared" si="3"/>
        <v>AMDRyzen37320U///8GBDDR5/512GBPCIe3.0SSD/14.0-inch/FHD(1920x1080)169//CoolSilver/NumberPad////Win11Home/MSOffice/</v>
      </c>
      <c r="AV63" s="12" t="s">
        <v>69</v>
      </c>
    </row>
    <row r="64" spans="1:48" x14ac:dyDescent="0.35">
      <c r="A64" s="22" t="s">
        <v>380</v>
      </c>
      <c r="B64" s="15" t="s">
        <v>381</v>
      </c>
      <c r="C64" s="23" t="s">
        <v>382</v>
      </c>
      <c r="D64" s="24" t="str">
        <f t="shared" si="1"/>
        <v>AMDRyzen57520U///16GBLPDDR5/512GBPCIe3.0SSD/15.6-inch/FHD(1920x1080)OLED169//MixedBlack////BacklitKB/Win11Home/MSOffice/</v>
      </c>
      <c r="E64" s="18" t="s">
        <v>51</v>
      </c>
      <c r="F64" s="18" t="s">
        <v>282</v>
      </c>
      <c r="G64" s="18"/>
      <c r="H64" s="18"/>
      <c r="I64" s="18" t="s">
        <v>54</v>
      </c>
      <c r="J64" s="18" t="s">
        <v>383</v>
      </c>
      <c r="K64" s="15" t="str">
        <f t="shared" si="2"/>
        <v>E1504FA-LK542WS</v>
      </c>
      <c r="L64" s="18">
        <v>1800</v>
      </c>
      <c r="M64" s="18">
        <v>20</v>
      </c>
      <c r="N64" s="25">
        <v>58990</v>
      </c>
      <c r="O64" s="26">
        <f t="shared" si="7"/>
        <v>60990</v>
      </c>
      <c r="P64" s="27">
        <f t="shared" si="8"/>
        <v>62990</v>
      </c>
      <c r="Q64" s="18"/>
      <c r="R64" s="12">
        <v>500</v>
      </c>
      <c r="S64" s="28" t="s">
        <v>384</v>
      </c>
      <c r="T64" s="12"/>
      <c r="U64" s="18"/>
      <c r="V64" s="18"/>
      <c r="W64" s="18"/>
      <c r="X64" s="18"/>
      <c r="Y64" s="18"/>
      <c r="Z64" s="18" t="s">
        <v>57</v>
      </c>
      <c r="AA64" s="18" t="s">
        <v>58</v>
      </c>
      <c r="AB64" s="18" t="s">
        <v>59</v>
      </c>
      <c r="AC64" s="18">
        <v>17.3</v>
      </c>
      <c r="AD64" s="18" t="s">
        <v>60</v>
      </c>
      <c r="AE64" s="18" t="s">
        <v>285</v>
      </c>
      <c r="AF64" s="18" t="s">
        <v>62</v>
      </c>
      <c r="AG64" s="18">
        <v>512</v>
      </c>
      <c r="AH64" s="18" t="s">
        <v>64</v>
      </c>
      <c r="AI64" s="18" t="s">
        <v>286</v>
      </c>
      <c r="AJ64" s="18" t="s">
        <v>66</v>
      </c>
      <c r="AK64" s="18" t="s">
        <v>67</v>
      </c>
      <c r="AL64" s="18"/>
      <c r="AM64" s="18"/>
      <c r="AN64" s="18"/>
      <c r="AO64" s="18"/>
      <c r="AP64" s="18"/>
      <c r="AQ64" s="18"/>
      <c r="AR64" s="18"/>
      <c r="AS64" s="18"/>
      <c r="AT64" s="18" t="s">
        <v>68</v>
      </c>
      <c r="AU64" s="29" t="str">
        <f t="shared" si="3"/>
        <v>AMDRyzen57520U///16GBLPDDR5/512GBPCIe3.0SSD/15.6-inch/FHD(1920x1080)OLED169//MixedBlack////BacklitKB/Win11Home/MSOffice/</v>
      </c>
      <c r="AV64" s="12" t="s">
        <v>69</v>
      </c>
    </row>
    <row r="65" spans="1:48" x14ac:dyDescent="0.35">
      <c r="A65" s="22" t="s">
        <v>350</v>
      </c>
      <c r="B65" s="15" t="s">
        <v>385</v>
      </c>
      <c r="C65" s="23" t="s">
        <v>386</v>
      </c>
      <c r="D65" s="24" t="str">
        <f t="shared" si="1"/>
        <v>IntelCorei5-1235U///8GB(4*2)DDR4/512GBPCIe3.0SSD/15.6-inch/FHD(1920x1080)169//QuietBlue////BacklitKB/Win11Home/MSOffice/</v>
      </c>
      <c r="E65" s="18" t="s">
        <v>51</v>
      </c>
      <c r="F65" s="18" t="s">
        <v>282</v>
      </c>
      <c r="G65" s="18"/>
      <c r="H65" s="18"/>
      <c r="I65" s="18" t="s">
        <v>54</v>
      </c>
      <c r="J65" s="18" t="s">
        <v>387</v>
      </c>
      <c r="K65" s="15" t="str">
        <f t="shared" si="2"/>
        <v>X1502ZA-EJ532WS</v>
      </c>
      <c r="L65" s="18">
        <v>1800</v>
      </c>
      <c r="M65" s="18">
        <v>20</v>
      </c>
      <c r="N65" s="25">
        <v>54990</v>
      </c>
      <c r="O65" s="26">
        <f t="shared" si="7"/>
        <v>56990</v>
      </c>
      <c r="P65" s="27">
        <f t="shared" si="8"/>
        <v>58990</v>
      </c>
      <c r="Q65" s="18"/>
      <c r="R65" s="12">
        <v>500</v>
      </c>
      <c r="S65" s="28" t="s">
        <v>388</v>
      </c>
      <c r="T65" s="12"/>
      <c r="U65" s="18"/>
      <c r="V65" s="18"/>
      <c r="W65" s="18"/>
      <c r="X65" s="18"/>
      <c r="Y65" s="18"/>
      <c r="Z65" s="18" t="s">
        <v>57</v>
      </c>
      <c r="AA65" s="18" t="s">
        <v>58</v>
      </c>
      <c r="AB65" s="18" t="s">
        <v>59</v>
      </c>
      <c r="AC65" s="18">
        <v>17.3</v>
      </c>
      <c r="AD65" s="18" t="s">
        <v>60</v>
      </c>
      <c r="AE65" s="18" t="s">
        <v>285</v>
      </c>
      <c r="AF65" s="18" t="s">
        <v>62</v>
      </c>
      <c r="AG65" s="18">
        <v>512</v>
      </c>
      <c r="AH65" s="18" t="s">
        <v>64</v>
      </c>
      <c r="AI65" s="18" t="s">
        <v>286</v>
      </c>
      <c r="AJ65" s="18" t="s">
        <v>66</v>
      </c>
      <c r="AK65" s="18" t="s">
        <v>67</v>
      </c>
      <c r="AL65" s="18"/>
      <c r="AM65" s="18"/>
      <c r="AN65" s="18"/>
      <c r="AO65" s="18"/>
      <c r="AP65" s="18"/>
      <c r="AQ65" s="18"/>
      <c r="AR65" s="18"/>
      <c r="AS65" s="18"/>
      <c r="AT65" s="18" t="s">
        <v>68</v>
      </c>
      <c r="AU65" s="29" t="str">
        <f t="shared" si="3"/>
        <v>IntelCorei5-1235U///8GB(4*2)DDR4/512GBPCIe3.0SSD/15.6-inch/FHD(1920x1080)169//QuietBlue////BacklitKB/Win11Home/MSOffice/</v>
      </c>
      <c r="AV65" s="12" t="s">
        <v>69</v>
      </c>
    </row>
    <row r="66" spans="1:48" x14ac:dyDescent="0.35">
      <c r="A66" s="8" t="s">
        <v>389</v>
      </c>
      <c r="B66" s="8" t="s">
        <v>390</v>
      </c>
      <c r="C66" s="10" t="s">
        <v>391</v>
      </c>
      <c r="D66" s="11" t="s">
        <v>392</v>
      </c>
      <c r="E66" s="18" t="s">
        <v>51</v>
      </c>
      <c r="F66" s="13" t="s">
        <v>393</v>
      </c>
      <c r="G66" s="20"/>
      <c r="H66" s="12"/>
      <c r="I66" s="12" t="s">
        <v>54</v>
      </c>
      <c r="J66" s="13" t="s">
        <v>394</v>
      </c>
      <c r="K66" s="15" t="str">
        <f t="shared" si="2"/>
        <v>IdeaPad Flex 5-82R70067IN</v>
      </c>
      <c r="L66" s="12">
        <v>1500</v>
      </c>
      <c r="M66" s="18">
        <v>20</v>
      </c>
      <c r="N66" s="25">
        <v>52100</v>
      </c>
      <c r="O66" s="26">
        <f t="shared" si="7"/>
        <v>54100</v>
      </c>
      <c r="P66" s="27">
        <f t="shared" si="8"/>
        <v>56100</v>
      </c>
      <c r="Q66" s="12"/>
      <c r="R66" s="12">
        <v>500</v>
      </c>
      <c r="S66" s="30" t="s">
        <v>395</v>
      </c>
      <c r="T66" s="12"/>
      <c r="U66" s="12"/>
      <c r="V66" s="12"/>
      <c r="W66" s="12"/>
      <c r="X66" s="12"/>
      <c r="Y66" s="12"/>
      <c r="Z66" s="18" t="s">
        <v>57</v>
      </c>
      <c r="AA66" s="18" t="s">
        <v>58</v>
      </c>
      <c r="AB66" s="18" t="s">
        <v>59</v>
      </c>
      <c r="AC66" s="18">
        <v>17.3</v>
      </c>
      <c r="AD66" s="18" t="s">
        <v>60</v>
      </c>
      <c r="AE66" s="18" t="s">
        <v>285</v>
      </c>
      <c r="AF66" s="18" t="s">
        <v>62</v>
      </c>
      <c r="AG66" s="18">
        <v>512</v>
      </c>
      <c r="AH66" s="18" t="s">
        <v>64</v>
      </c>
      <c r="AI66" s="18" t="s">
        <v>286</v>
      </c>
      <c r="AJ66" s="18" t="s">
        <v>66</v>
      </c>
      <c r="AK66" s="18" t="s">
        <v>67</v>
      </c>
      <c r="AL66" s="12"/>
      <c r="AM66" s="12"/>
      <c r="AN66" s="12"/>
      <c r="AO66" s="12"/>
      <c r="AP66" s="12"/>
      <c r="AQ66" s="12"/>
      <c r="AR66" s="12"/>
      <c r="AS66" s="12"/>
      <c r="AT66" s="18" t="s">
        <v>68</v>
      </c>
      <c r="AU66" s="10" t="str">
        <f t="shared" si="3"/>
        <v>i3-1215U/8GB/512GB/Intel UHD/14" WUXGA IPS 300nits Touch/Win 11,Office H&amp;S 2021/Pen/Storm Grey/Backlit/FPR/1YR()</v>
      </c>
      <c r="AV66" s="12" t="s">
        <v>69</v>
      </c>
    </row>
    <row r="67" spans="1:48" x14ac:dyDescent="0.35">
      <c r="A67" s="8" t="s">
        <v>389</v>
      </c>
      <c r="B67" s="8" t="s">
        <v>396</v>
      </c>
      <c r="C67" s="10" t="s">
        <v>397</v>
      </c>
      <c r="D67" s="11" t="s">
        <v>398</v>
      </c>
      <c r="E67" s="18" t="s">
        <v>51</v>
      </c>
      <c r="F67" s="13" t="s">
        <v>393</v>
      </c>
      <c r="G67" s="20"/>
      <c r="H67" s="12"/>
      <c r="I67" s="12" t="s">
        <v>54</v>
      </c>
      <c r="J67" s="13" t="s">
        <v>399</v>
      </c>
      <c r="K67" s="15" t="str">
        <f t="shared" si="2"/>
        <v>IdeaPad Flex 5-82Y0004SIN</v>
      </c>
      <c r="L67" s="12">
        <v>1500</v>
      </c>
      <c r="M67" s="18">
        <v>20</v>
      </c>
      <c r="N67" s="25">
        <v>73400</v>
      </c>
      <c r="O67" s="26">
        <f t="shared" si="7"/>
        <v>75400</v>
      </c>
      <c r="P67" s="27">
        <f t="shared" si="8"/>
        <v>77400</v>
      </c>
      <c r="Q67" s="12"/>
      <c r="R67" s="12">
        <v>500</v>
      </c>
      <c r="S67" s="30" t="s">
        <v>400</v>
      </c>
      <c r="T67" s="12"/>
      <c r="U67" s="12"/>
      <c r="V67" s="12"/>
      <c r="W67" s="12"/>
      <c r="X67" s="12"/>
      <c r="Y67" s="12"/>
      <c r="Z67" s="18" t="s">
        <v>57</v>
      </c>
      <c r="AA67" s="18" t="s">
        <v>58</v>
      </c>
      <c r="AB67" s="18" t="s">
        <v>59</v>
      </c>
      <c r="AC67" s="18">
        <v>17.3</v>
      </c>
      <c r="AD67" s="18" t="s">
        <v>60</v>
      </c>
      <c r="AE67" s="18" t="s">
        <v>285</v>
      </c>
      <c r="AF67" s="18" t="s">
        <v>62</v>
      </c>
      <c r="AG67" s="18">
        <v>512</v>
      </c>
      <c r="AH67" s="18" t="s">
        <v>64</v>
      </c>
      <c r="AI67" s="18" t="s">
        <v>286</v>
      </c>
      <c r="AJ67" s="18" t="s">
        <v>66</v>
      </c>
      <c r="AK67" s="18" t="s">
        <v>67</v>
      </c>
      <c r="AL67" s="12"/>
      <c r="AM67" s="12"/>
      <c r="AN67" s="12"/>
      <c r="AO67" s="12"/>
      <c r="AP67" s="12"/>
      <c r="AQ67" s="12"/>
      <c r="AR67" s="12"/>
      <c r="AS67" s="12"/>
      <c r="AT67" s="18" t="s">
        <v>68</v>
      </c>
      <c r="AU67" s="10" t="str">
        <f t="shared" si="3"/>
        <v>i5-1335U/16GB/512GB/WIN 11,OFFICE H&amp;S 2021/Intel Iris Xe/14" WUXGA IPS 300nits Touch/Arctic Grey/1.5 kg/1Y/Backlit/FPR()</v>
      </c>
      <c r="AV67" s="12" t="s">
        <v>69</v>
      </c>
    </row>
    <row r="68" spans="1:48" x14ac:dyDescent="0.35">
      <c r="A68" s="8" t="s">
        <v>401</v>
      </c>
      <c r="B68" s="8" t="s">
        <v>402</v>
      </c>
      <c r="C68" s="10" t="s">
        <v>403</v>
      </c>
      <c r="D68" s="11" t="s">
        <v>404</v>
      </c>
      <c r="E68" s="18" t="s">
        <v>51</v>
      </c>
      <c r="F68" s="13" t="s">
        <v>393</v>
      </c>
      <c r="G68" s="20"/>
      <c r="H68" s="12"/>
      <c r="I68" s="12" t="s">
        <v>54</v>
      </c>
      <c r="J68" s="13" t="s">
        <v>405</v>
      </c>
      <c r="K68" s="15" t="str">
        <f t="shared" si="2"/>
        <v>Flex 5-82R900D8IN</v>
      </c>
      <c r="L68" s="12">
        <v>1500</v>
      </c>
      <c r="M68" s="18">
        <v>20</v>
      </c>
      <c r="N68" s="25">
        <v>59300</v>
      </c>
      <c r="O68" s="26">
        <f t="shared" si="7"/>
        <v>61300</v>
      </c>
      <c r="P68" s="27">
        <f t="shared" si="8"/>
        <v>63300</v>
      </c>
      <c r="Q68" s="12"/>
      <c r="R68" s="12">
        <v>500</v>
      </c>
      <c r="S68" s="12"/>
      <c r="T68" s="12"/>
      <c r="U68" s="12"/>
      <c r="V68" s="12"/>
      <c r="W68" s="12"/>
      <c r="X68" s="12"/>
      <c r="Y68" s="12"/>
      <c r="Z68" s="18" t="s">
        <v>57</v>
      </c>
      <c r="AA68" s="18" t="s">
        <v>58</v>
      </c>
      <c r="AB68" s="18" t="s">
        <v>59</v>
      </c>
      <c r="AC68" s="18">
        <v>17.3</v>
      </c>
      <c r="AD68" s="18" t="s">
        <v>60</v>
      </c>
      <c r="AE68" s="18" t="s">
        <v>285</v>
      </c>
      <c r="AF68" s="18" t="s">
        <v>62</v>
      </c>
      <c r="AG68" s="18">
        <v>512</v>
      </c>
      <c r="AH68" s="18" t="s">
        <v>64</v>
      </c>
      <c r="AI68" s="18" t="s">
        <v>286</v>
      </c>
      <c r="AJ68" s="18" t="s">
        <v>66</v>
      </c>
      <c r="AK68" s="18" t="s">
        <v>67</v>
      </c>
      <c r="AL68" s="12"/>
      <c r="AM68" s="12"/>
      <c r="AN68" s="12"/>
      <c r="AO68" s="12"/>
      <c r="AP68" s="12"/>
      <c r="AQ68" s="12"/>
      <c r="AR68" s="12"/>
      <c r="AS68" s="12"/>
      <c r="AT68" s="18" t="s">
        <v>68</v>
      </c>
      <c r="AU68" s="10" t="str">
        <f t="shared" si="3"/>
        <v>R7 5700U/16GB/512GB/WIN 11,OFFICE H&amp;S 2021/AMD Radeon/14" WUXGA IPS 300nits Glossy/Touch/Storm Grey/1.55 kg/1 Year/Backlit/FPR/</v>
      </c>
      <c r="AV68" s="12" t="s">
        <v>69</v>
      </c>
    </row>
    <row r="69" spans="1:48" x14ac:dyDescent="0.35">
      <c r="A69" s="8" t="s">
        <v>401</v>
      </c>
      <c r="B69" s="8" t="s">
        <v>406</v>
      </c>
      <c r="C69" s="10" t="s">
        <v>407</v>
      </c>
      <c r="D69" s="11" t="s">
        <v>408</v>
      </c>
      <c r="E69" s="18" t="s">
        <v>51</v>
      </c>
      <c r="F69" s="13" t="s">
        <v>393</v>
      </c>
      <c r="G69" s="20"/>
      <c r="H69" s="12"/>
      <c r="I69" s="12" t="s">
        <v>54</v>
      </c>
      <c r="J69" s="13" t="s">
        <v>409</v>
      </c>
      <c r="K69" s="15" t="str">
        <f t="shared" si="2"/>
        <v>Flex 5-82Y0004TIN</v>
      </c>
      <c r="L69" s="12">
        <v>1500</v>
      </c>
      <c r="M69" s="18">
        <v>20</v>
      </c>
      <c r="N69" s="25">
        <v>78300</v>
      </c>
      <c r="O69" s="26">
        <f t="shared" si="7"/>
        <v>80300</v>
      </c>
      <c r="P69" s="27">
        <f t="shared" si="8"/>
        <v>82300</v>
      </c>
      <c r="Q69" s="12"/>
      <c r="R69" s="12">
        <v>500</v>
      </c>
      <c r="S69" s="30" t="s">
        <v>410</v>
      </c>
      <c r="T69" s="12"/>
      <c r="U69" s="12"/>
      <c r="V69" s="12"/>
      <c r="W69" s="12"/>
      <c r="X69" s="12"/>
      <c r="Y69" s="12"/>
      <c r="Z69" s="18" t="s">
        <v>57</v>
      </c>
      <c r="AA69" s="18" t="s">
        <v>58</v>
      </c>
      <c r="AB69" s="18" t="s">
        <v>59</v>
      </c>
      <c r="AC69" s="18">
        <v>17.3</v>
      </c>
      <c r="AD69" s="18" t="s">
        <v>60</v>
      </c>
      <c r="AE69" s="18" t="s">
        <v>285</v>
      </c>
      <c r="AF69" s="18" t="s">
        <v>62</v>
      </c>
      <c r="AG69" s="18">
        <v>512</v>
      </c>
      <c r="AH69" s="18" t="s">
        <v>64</v>
      </c>
      <c r="AI69" s="18" t="s">
        <v>286</v>
      </c>
      <c r="AJ69" s="18" t="s">
        <v>66</v>
      </c>
      <c r="AK69" s="18" t="s">
        <v>67</v>
      </c>
      <c r="AL69" s="12"/>
      <c r="AM69" s="12"/>
      <c r="AN69" s="12"/>
      <c r="AO69" s="12"/>
      <c r="AP69" s="12"/>
      <c r="AQ69" s="12"/>
      <c r="AR69" s="12"/>
      <c r="AS69" s="12"/>
      <c r="AT69" s="18" t="s">
        <v>68</v>
      </c>
      <c r="AU69" s="10" t="str">
        <f t="shared" si="3"/>
        <v>i7-1355U/16GB/512GB/WIN 11,OFFICE H&amp;S 2021,Intel Iris Xe/14" WUXGA/IPS 300nits/Touch/Arctic Grey/1.5 kg/1 Y/Backlit/FPR()</v>
      </c>
      <c r="AV69" s="12" t="s">
        <v>69</v>
      </c>
    </row>
    <row r="70" spans="1:48" x14ac:dyDescent="0.35">
      <c r="A70" s="8" t="s">
        <v>411</v>
      </c>
      <c r="B70" s="8" t="s">
        <v>412</v>
      </c>
      <c r="C70" s="10" t="s">
        <v>413</v>
      </c>
      <c r="D70" s="11" t="s">
        <v>414</v>
      </c>
      <c r="E70" s="18" t="s">
        <v>51</v>
      </c>
      <c r="F70" s="13" t="s">
        <v>393</v>
      </c>
      <c r="G70" s="20"/>
      <c r="H70" s="12"/>
      <c r="I70" s="12" t="s">
        <v>54</v>
      </c>
      <c r="J70" s="13" t="s">
        <v>415</v>
      </c>
      <c r="K70" s="15" t="str">
        <f t="shared" si="2"/>
        <v>Ideapad Slim 1-82V7009BIN</v>
      </c>
      <c r="L70" s="12">
        <v>1500</v>
      </c>
      <c r="M70" s="18">
        <v>20</v>
      </c>
      <c r="N70" s="25">
        <v>25250</v>
      </c>
      <c r="O70" s="26">
        <f t="shared" si="7"/>
        <v>27250</v>
      </c>
      <c r="P70" s="27">
        <f t="shared" si="8"/>
        <v>29250</v>
      </c>
      <c r="Q70" s="12"/>
      <c r="R70" s="12">
        <v>500</v>
      </c>
      <c r="S70" s="12"/>
      <c r="T70" s="12"/>
      <c r="U70" s="12"/>
      <c r="V70" s="12"/>
      <c r="W70" s="12"/>
      <c r="X70" s="12"/>
      <c r="Y70" s="12"/>
      <c r="Z70" s="18" t="s">
        <v>57</v>
      </c>
      <c r="AA70" s="18" t="s">
        <v>58</v>
      </c>
      <c r="AB70" s="18" t="s">
        <v>59</v>
      </c>
      <c r="AC70" s="18">
        <v>17.3</v>
      </c>
      <c r="AD70" s="18" t="s">
        <v>60</v>
      </c>
      <c r="AE70" s="18" t="s">
        <v>285</v>
      </c>
      <c r="AF70" s="18" t="s">
        <v>62</v>
      </c>
      <c r="AG70" s="18">
        <v>512</v>
      </c>
      <c r="AH70" s="18" t="s">
        <v>64</v>
      </c>
      <c r="AI70" s="18" t="s">
        <v>286</v>
      </c>
      <c r="AJ70" s="18" t="s">
        <v>66</v>
      </c>
      <c r="AK70" s="18" t="s">
        <v>67</v>
      </c>
      <c r="AL70" s="12"/>
      <c r="AM70" s="12"/>
      <c r="AN70" s="12"/>
      <c r="AO70" s="12"/>
      <c r="AP70" s="12"/>
      <c r="AQ70" s="12"/>
      <c r="AR70" s="12"/>
      <c r="AS70" s="12"/>
      <c r="AT70" s="18" t="s">
        <v>68</v>
      </c>
      <c r="AU70" s="10" t="str">
        <f t="shared" si="3"/>
        <v>Celeron N4020/8GB/256GB SSD/WIN 11,OFFICE H&amp;S 2021/Intel UHD Graphics 600/15.6" HD TN 220nits AG/Platinum Grey	1.7 Kg/1Year(CL63)</v>
      </c>
      <c r="AV70" s="12" t="s">
        <v>69</v>
      </c>
    </row>
    <row r="71" spans="1:48" x14ac:dyDescent="0.35">
      <c r="A71" s="8" t="s">
        <v>411</v>
      </c>
      <c r="B71" s="8" t="s">
        <v>416</v>
      </c>
      <c r="C71" s="10" t="s">
        <v>417</v>
      </c>
      <c r="D71" s="11" t="s">
        <v>418</v>
      </c>
      <c r="E71" s="18" t="s">
        <v>51</v>
      </c>
      <c r="F71" s="13" t="s">
        <v>393</v>
      </c>
      <c r="G71" s="20"/>
      <c r="H71" s="12"/>
      <c r="I71" s="12" t="s">
        <v>54</v>
      </c>
      <c r="J71" s="13" t="s">
        <v>419</v>
      </c>
      <c r="K71" s="15" t="str">
        <f t="shared" si="2"/>
        <v>Ideapad Slim 1-82VG00ERIN</v>
      </c>
      <c r="L71" s="12">
        <v>1500</v>
      </c>
      <c r="M71" s="18">
        <v>20</v>
      </c>
      <c r="N71" s="25">
        <v>32190.779999999992</v>
      </c>
      <c r="O71" s="26">
        <f t="shared" si="7"/>
        <v>34190.779999999992</v>
      </c>
      <c r="P71" s="27">
        <f t="shared" si="8"/>
        <v>36190.779999999992</v>
      </c>
      <c r="Q71" s="12"/>
      <c r="R71" s="12">
        <v>500</v>
      </c>
      <c r="S71" s="30" t="s">
        <v>420</v>
      </c>
      <c r="T71" s="12"/>
      <c r="U71" s="12"/>
      <c r="V71" s="12"/>
      <c r="W71" s="12"/>
      <c r="X71" s="12"/>
      <c r="Y71" s="12"/>
      <c r="Z71" s="18" t="s">
        <v>57</v>
      </c>
      <c r="AA71" s="18" t="s">
        <v>58</v>
      </c>
      <c r="AB71" s="18" t="s">
        <v>59</v>
      </c>
      <c r="AC71" s="18">
        <v>17.3</v>
      </c>
      <c r="AD71" s="18" t="s">
        <v>60</v>
      </c>
      <c r="AE71" s="18" t="s">
        <v>285</v>
      </c>
      <c r="AF71" s="18" t="s">
        <v>62</v>
      </c>
      <c r="AG71" s="18">
        <v>512</v>
      </c>
      <c r="AH71" s="18" t="s">
        <v>64</v>
      </c>
      <c r="AI71" s="18" t="s">
        <v>286</v>
      </c>
      <c r="AJ71" s="18" t="s">
        <v>66</v>
      </c>
      <c r="AK71" s="18" t="s">
        <v>67</v>
      </c>
      <c r="AL71" s="12"/>
      <c r="AM71" s="12"/>
      <c r="AN71" s="12"/>
      <c r="AO71" s="12"/>
      <c r="AP71" s="12"/>
      <c r="AQ71" s="12"/>
      <c r="AR71" s="12"/>
      <c r="AS71" s="12"/>
      <c r="AT71" s="18" t="s">
        <v>68</v>
      </c>
      <c r="AU71" s="10" t="str">
        <f t="shared" si="3"/>
        <v xml:space="preserve">R3 7320U/8GB/512GB/AMD Radeon™ 610M/Win 11,OFFICE H&amp;S 2021/15.6" FHD AG/Cloud Grey/1Y() </v>
      </c>
      <c r="AV71" s="12" t="s">
        <v>69</v>
      </c>
    </row>
    <row r="72" spans="1:48" x14ac:dyDescent="0.35">
      <c r="A72" s="8" t="s">
        <v>411</v>
      </c>
      <c r="B72" s="8" t="s">
        <v>421</v>
      </c>
      <c r="C72" s="10" t="s">
        <v>422</v>
      </c>
      <c r="D72" s="11" t="s">
        <v>423</v>
      </c>
      <c r="E72" s="18" t="s">
        <v>51</v>
      </c>
      <c r="F72" s="13" t="s">
        <v>393</v>
      </c>
      <c r="G72" s="20"/>
      <c r="H72" s="12"/>
      <c r="I72" s="12" t="s">
        <v>54</v>
      </c>
      <c r="J72" s="13" t="s">
        <v>424</v>
      </c>
      <c r="K72" s="15" t="str">
        <f t="shared" si="2"/>
        <v>Ideapad Slim 1-82R400BGIN</v>
      </c>
      <c r="L72" s="12">
        <v>1500</v>
      </c>
      <c r="M72" s="18">
        <v>20</v>
      </c>
      <c r="N72" s="25">
        <v>36055.340000000004</v>
      </c>
      <c r="O72" s="26">
        <f t="shared" si="7"/>
        <v>38055.340000000004</v>
      </c>
      <c r="P72" s="27">
        <f t="shared" si="8"/>
        <v>40055.340000000004</v>
      </c>
      <c r="Q72" s="12"/>
      <c r="R72" s="12">
        <v>500</v>
      </c>
      <c r="S72" s="30" t="s">
        <v>425</v>
      </c>
      <c r="T72" s="12"/>
      <c r="U72" s="12"/>
      <c r="V72" s="12"/>
      <c r="W72" s="12"/>
      <c r="X72" s="12"/>
      <c r="Y72" s="12"/>
      <c r="Z72" s="18" t="s">
        <v>57</v>
      </c>
      <c r="AA72" s="18" t="s">
        <v>58</v>
      </c>
      <c r="AB72" s="18" t="s">
        <v>59</v>
      </c>
      <c r="AC72" s="18">
        <v>17.3</v>
      </c>
      <c r="AD72" s="18" t="s">
        <v>60</v>
      </c>
      <c r="AE72" s="18" t="s">
        <v>285</v>
      </c>
      <c r="AF72" s="18" t="s">
        <v>62</v>
      </c>
      <c r="AG72" s="18">
        <v>512</v>
      </c>
      <c r="AH72" s="18" t="s">
        <v>64</v>
      </c>
      <c r="AI72" s="18" t="s">
        <v>286</v>
      </c>
      <c r="AJ72" s="18" t="s">
        <v>66</v>
      </c>
      <c r="AK72" s="18" t="s">
        <v>67</v>
      </c>
      <c r="AL72" s="12"/>
      <c r="AM72" s="12"/>
      <c r="AN72" s="12"/>
      <c r="AO72" s="12"/>
      <c r="AP72" s="12"/>
      <c r="AQ72" s="12"/>
      <c r="AR72" s="12"/>
      <c r="AS72" s="12"/>
      <c r="AT72" s="18" t="s">
        <v>68</v>
      </c>
      <c r="AU72" s="10" t="str">
        <f t="shared" si="3"/>
        <v>R5 5500U/8GB/512GB/AMD Radeon/15.6" FHD 220nits AG/WIN 11,OFFICE H&amp;S 2021/Cloud Grey/1Y()</v>
      </c>
      <c r="AV72" s="12" t="s">
        <v>69</v>
      </c>
    </row>
    <row r="73" spans="1:48" x14ac:dyDescent="0.35">
      <c r="A73" s="8" t="s">
        <v>426</v>
      </c>
      <c r="B73" s="8" t="s">
        <v>427</v>
      </c>
      <c r="C73" s="10" t="s">
        <v>428</v>
      </c>
      <c r="D73" s="11" t="s">
        <v>429</v>
      </c>
      <c r="E73" s="18" t="s">
        <v>51</v>
      </c>
      <c r="F73" s="13" t="s">
        <v>393</v>
      </c>
      <c r="G73" s="20"/>
      <c r="H73" s="12"/>
      <c r="I73" s="12" t="s">
        <v>54</v>
      </c>
      <c r="J73" s="13" t="s">
        <v>430</v>
      </c>
      <c r="K73" s="15" t="str">
        <f t="shared" si="2"/>
        <v>Ideapad Slim 3-82H803W7IN</v>
      </c>
      <c r="L73" s="12">
        <v>1500</v>
      </c>
      <c r="M73" s="18">
        <v>20</v>
      </c>
      <c r="N73" s="25">
        <v>32500.199999999997</v>
      </c>
      <c r="O73" s="26">
        <f t="shared" si="7"/>
        <v>34500.199999999997</v>
      </c>
      <c r="P73" s="27">
        <f t="shared" si="8"/>
        <v>36500.199999999997</v>
      </c>
      <c r="Q73" s="12"/>
      <c r="R73" s="12">
        <v>500</v>
      </c>
      <c r="S73" s="30" t="s">
        <v>431</v>
      </c>
      <c r="T73" s="12"/>
      <c r="U73" s="12"/>
      <c r="V73" s="12"/>
      <c r="W73" s="12"/>
      <c r="X73" s="12"/>
      <c r="Y73" s="12"/>
      <c r="Z73" s="18" t="s">
        <v>57</v>
      </c>
      <c r="AA73" s="18" t="s">
        <v>58</v>
      </c>
      <c r="AB73" s="18" t="s">
        <v>59</v>
      </c>
      <c r="AC73" s="18">
        <v>17.3</v>
      </c>
      <c r="AD73" s="18" t="s">
        <v>60</v>
      </c>
      <c r="AE73" s="18" t="s">
        <v>285</v>
      </c>
      <c r="AF73" s="18" t="s">
        <v>62</v>
      </c>
      <c r="AG73" s="18">
        <v>512</v>
      </c>
      <c r="AH73" s="18" t="s">
        <v>64</v>
      </c>
      <c r="AI73" s="18" t="s">
        <v>286</v>
      </c>
      <c r="AJ73" s="18" t="s">
        <v>66</v>
      </c>
      <c r="AK73" s="18" t="s">
        <v>67</v>
      </c>
      <c r="AL73" s="12"/>
      <c r="AM73" s="12"/>
      <c r="AN73" s="12"/>
      <c r="AO73" s="12"/>
      <c r="AP73" s="12"/>
      <c r="AQ73" s="12"/>
      <c r="AR73" s="12"/>
      <c r="AS73" s="12"/>
      <c r="AT73" s="18" t="s">
        <v>68</v>
      </c>
      <c r="AU73" s="10" t="str">
        <f t="shared" si="3"/>
        <v>i3-1115G4/8GB/512GB/Intel® UHD/15.6" FHD 250 Nits AG/Win 11,Office H&amp;S 2021/Arctic Grey/1Y()</v>
      </c>
      <c r="AV73" s="12" t="s">
        <v>69</v>
      </c>
    </row>
    <row r="74" spans="1:48" x14ac:dyDescent="0.35">
      <c r="A74" s="8" t="s">
        <v>426</v>
      </c>
      <c r="B74" s="8" t="s">
        <v>432</v>
      </c>
      <c r="C74" s="10" t="s">
        <v>433</v>
      </c>
      <c r="D74" s="11" t="s">
        <v>434</v>
      </c>
      <c r="E74" s="18" t="s">
        <v>51</v>
      </c>
      <c r="F74" s="13" t="s">
        <v>393</v>
      </c>
      <c r="G74" s="20"/>
      <c r="H74" s="12"/>
      <c r="I74" s="12" t="s">
        <v>54</v>
      </c>
      <c r="J74" s="13" t="s">
        <v>435</v>
      </c>
      <c r="K74" s="15" t="str">
        <f t="shared" si="2"/>
        <v>Ideapad Slim 3-82H803GVIN</v>
      </c>
      <c r="L74" s="12">
        <v>1500</v>
      </c>
      <c r="M74" s="18">
        <v>20</v>
      </c>
      <c r="N74" s="25">
        <v>32700.239999999998</v>
      </c>
      <c r="O74" s="26">
        <f t="shared" si="7"/>
        <v>34700.239999999998</v>
      </c>
      <c r="P74" s="27">
        <f t="shared" si="8"/>
        <v>36700.239999999998</v>
      </c>
      <c r="Q74" s="12"/>
      <c r="R74" s="12">
        <v>500</v>
      </c>
      <c r="S74" s="12"/>
      <c r="T74" s="12"/>
      <c r="U74" s="12"/>
      <c r="V74" s="12"/>
      <c r="W74" s="12"/>
      <c r="X74" s="12"/>
      <c r="Y74" s="12"/>
      <c r="Z74" s="18" t="s">
        <v>57</v>
      </c>
      <c r="AA74" s="18" t="s">
        <v>58</v>
      </c>
      <c r="AB74" s="18" t="s">
        <v>59</v>
      </c>
      <c r="AC74" s="18">
        <v>17.3</v>
      </c>
      <c r="AD74" s="18" t="s">
        <v>60</v>
      </c>
      <c r="AE74" s="18" t="s">
        <v>285</v>
      </c>
      <c r="AF74" s="18" t="s">
        <v>62</v>
      </c>
      <c r="AG74" s="18">
        <v>512</v>
      </c>
      <c r="AH74" s="18" t="s">
        <v>64</v>
      </c>
      <c r="AI74" s="18" t="s">
        <v>286</v>
      </c>
      <c r="AJ74" s="18" t="s">
        <v>66</v>
      </c>
      <c r="AK74" s="18" t="s">
        <v>67</v>
      </c>
      <c r="AL74" s="12"/>
      <c r="AM74" s="12"/>
      <c r="AN74" s="12"/>
      <c r="AO74" s="12"/>
      <c r="AP74" s="12"/>
      <c r="AQ74" s="12"/>
      <c r="AR74" s="12"/>
      <c r="AS74" s="12"/>
      <c r="AT74" s="18" t="s">
        <v>68</v>
      </c>
      <c r="AU74" s="10" t="str">
        <f t="shared" si="3"/>
        <v>i3-1115G4/8GB/512GB/Intel® UHD/15.6" FHD TN 250nits AG/WIN 11,OFFICE H&amp;S 2021/Arctic Grey/1Y(NO BAG)</v>
      </c>
      <c r="AV74" s="12" t="s">
        <v>69</v>
      </c>
    </row>
    <row r="75" spans="1:48" x14ac:dyDescent="0.35">
      <c r="A75" s="8" t="s">
        <v>426</v>
      </c>
      <c r="B75" s="9" t="s">
        <v>436</v>
      </c>
      <c r="C75" s="10" t="s">
        <v>437</v>
      </c>
      <c r="D75" s="11" t="s">
        <v>438</v>
      </c>
      <c r="E75" s="18" t="s">
        <v>51</v>
      </c>
      <c r="F75" s="13" t="s">
        <v>393</v>
      </c>
      <c r="G75" s="20"/>
      <c r="H75" s="12"/>
      <c r="I75" s="12" t="s">
        <v>54</v>
      </c>
      <c r="J75" s="13" t="s">
        <v>439</v>
      </c>
      <c r="K75" s="15" t="str">
        <f t="shared" si="2"/>
        <v>Ideapad Slim 3-82RK00XDIN</v>
      </c>
      <c r="L75" s="12">
        <v>1500</v>
      </c>
      <c r="M75" s="18">
        <v>20</v>
      </c>
      <c r="N75" s="25">
        <v>30399.095999999998</v>
      </c>
      <c r="O75" s="26">
        <f t="shared" si="7"/>
        <v>32399.095999999998</v>
      </c>
      <c r="P75" s="27">
        <f t="shared" si="8"/>
        <v>34399.095999999998</v>
      </c>
      <c r="Q75" s="12"/>
      <c r="R75" s="12">
        <v>500</v>
      </c>
      <c r="S75" s="12"/>
      <c r="T75" s="12"/>
      <c r="U75" s="12"/>
      <c r="V75" s="12"/>
      <c r="W75" s="12"/>
      <c r="X75" s="12"/>
      <c r="Y75" s="12"/>
      <c r="Z75" s="18" t="s">
        <v>57</v>
      </c>
      <c r="AA75" s="18" t="s">
        <v>58</v>
      </c>
      <c r="AB75" s="18" t="s">
        <v>59</v>
      </c>
      <c r="AC75" s="18">
        <v>17.3</v>
      </c>
      <c r="AD75" s="18" t="s">
        <v>60</v>
      </c>
      <c r="AE75" s="18" t="s">
        <v>285</v>
      </c>
      <c r="AF75" s="18" t="s">
        <v>62</v>
      </c>
      <c r="AG75" s="18">
        <v>512</v>
      </c>
      <c r="AH75" s="18" t="s">
        <v>64</v>
      </c>
      <c r="AI75" s="18" t="s">
        <v>286</v>
      </c>
      <c r="AJ75" s="18" t="s">
        <v>66</v>
      </c>
      <c r="AK75" s="18" t="s">
        <v>67</v>
      </c>
      <c r="AL75" s="12"/>
      <c r="AM75" s="12"/>
      <c r="AN75" s="12"/>
      <c r="AO75" s="12"/>
      <c r="AP75" s="12"/>
      <c r="AQ75" s="12"/>
      <c r="AR75" s="12"/>
      <c r="AS75" s="12"/>
      <c r="AT75" s="18" t="s">
        <v>68</v>
      </c>
      <c r="AU75" s="10" t="str">
        <f t="shared" si="3"/>
        <v>i3-1215U/8GB/256GB/Intel® UHD/15.6" FHD 250Nits AG/Win 11,Office H&amp;S 2021/Arctic Grey/1Y()</v>
      </c>
      <c r="AV75" s="12" t="s">
        <v>69</v>
      </c>
    </row>
    <row r="76" spans="1:48" x14ac:dyDescent="0.35">
      <c r="A76" s="8" t="s">
        <v>426</v>
      </c>
      <c r="B76" s="9" t="s">
        <v>440</v>
      </c>
      <c r="C76" s="10" t="s">
        <v>441</v>
      </c>
      <c r="D76" s="11" t="s">
        <v>442</v>
      </c>
      <c r="E76" s="18" t="s">
        <v>51</v>
      </c>
      <c r="F76" s="13" t="s">
        <v>393</v>
      </c>
      <c r="G76" s="20"/>
      <c r="H76" s="12"/>
      <c r="I76" s="12" t="s">
        <v>54</v>
      </c>
      <c r="J76" s="13" t="s">
        <v>443</v>
      </c>
      <c r="K76" s="15" t="str">
        <f t="shared" si="2"/>
        <v>Ideapad Slim 3-82RK00VWIN</v>
      </c>
      <c r="L76" s="12">
        <v>1500</v>
      </c>
      <c r="M76" s="18">
        <v>20</v>
      </c>
      <c r="N76" s="25">
        <v>36282.145000000004</v>
      </c>
      <c r="O76" s="26">
        <f t="shared" si="7"/>
        <v>38282.145000000004</v>
      </c>
      <c r="P76" s="27">
        <f t="shared" si="8"/>
        <v>40282.145000000004</v>
      </c>
      <c r="Q76" s="12"/>
      <c r="R76" s="12">
        <v>500</v>
      </c>
      <c r="S76" s="12"/>
      <c r="T76" s="12"/>
      <c r="U76" s="12"/>
      <c r="V76" s="12"/>
      <c r="W76" s="12"/>
      <c r="X76" s="12"/>
      <c r="Y76" s="12"/>
      <c r="Z76" s="18" t="s">
        <v>57</v>
      </c>
      <c r="AA76" s="18" t="s">
        <v>58</v>
      </c>
      <c r="AB76" s="18" t="s">
        <v>59</v>
      </c>
      <c r="AC76" s="18">
        <v>17.3</v>
      </c>
      <c r="AD76" s="18" t="s">
        <v>60</v>
      </c>
      <c r="AE76" s="18" t="s">
        <v>285</v>
      </c>
      <c r="AF76" s="18" t="s">
        <v>62</v>
      </c>
      <c r="AG76" s="18">
        <v>512</v>
      </c>
      <c r="AH76" s="18" t="s">
        <v>64</v>
      </c>
      <c r="AI76" s="18" t="s">
        <v>286</v>
      </c>
      <c r="AJ76" s="18" t="s">
        <v>66</v>
      </c>
      <c r="AK76" s="18" t="s">
        <v>67</v>
      </c>
      <c r="AL76" s="12"/>
      <c r="AM76" s="12"/>
      <c r="AN76" s="12"/>
      <c r="AO76" s="12"/>
      <c r="AP76" s="12"/>
      <c r="AQ76" s="12"/>
      <c r="AR76" s="12"/>
      <c r="AS76" s="12"/>
      <c r="AT76" s="18" t="s">
        <v>68</v>
      </c>
      <c r="AU76" s="10" t="str">
        <f t="shared" si="3"/>
        <v>i3-1215U/8GB/512GB/ Intel® UHD/Win 11,Office H&amp;S 2021/15.6" FHD 250Nits AG/Arctic Grey/1YR()</v>
      </c>
      <c r="AV76" s="12" t="s">
        <v>69</v>
      </c>
    </row>
    <row r="77" spans="1:48" x14ac:dyDescent="0.35">
      <c r="A77" s="8" t="s">
        <v>444</v>
      </c>
      <c r="B77" s="9" t="s">
        <v>445</v>
      </c>
      <c r="C77" s="10" t="s">
        <v>446</v>
      </c>
      <c r="D77" s="11" t="s">
        <v>447</v>
      </c>
      <c r="E77" s="18" t="s">
        <v>51</v>
      </c>
      <c r="F77" s="13" t="s">
        <v>393</v>
      </c>
      <c r="G77" s="12"/>
      <c r="H77" s="12"/>
      <c r="I77" s="12" t="s">
        <v>54</v>
      </c>
      <c r="J77" s="13" t="s">
        <v>448</v>
      </c>
      <c r="K77" s="15" t="str">
        <f t="shared" si="2"/>
        <v>Ideapad Slim 3 -82X70032IN</v>
      </c>
      <c r="L77" s="12">
        <v>1500</v>
      </c>
      <c r="M77" s="18">
        <v>20</v>
      </c>
      <c r="N77" s="25">
        <v>42100</v>
      </c>
      <c r="O77" s="26">
        <f t="shared" si="7"/>
        <v>44100</v>
      </c>
      <c r="P77" s="27">
        <f t="shared" si="8"/>
        <v>46100</v>
      </c>
      <c r="Q77" s="12"/>
      <c r="R77" s="12">
        <v>500</v>
      </c>
      <c r="S77" s="12"/>
      <c r="T77" s="12"/>
      <c r="U77" s="12"/>
      <c r="V77" s="12"/>
      <c r="W77" s="12"/>
      <c r="X77" s="12"/>
      <c r="Y77" s="12"/>
      <c r="Z77" s="18" t="s">
        <v>57</v>
      </c>
      <c r="AA77" s="18" t="s">
        <v>58</v>
      </c>
      <c r="AB77" s="18" t="s">
        <v>59</v>
      </c>
      <c r="AC77" s="18">
        <v>17.3</v>
      </c>
      <c r="AD77" s="18" t="s">
        <v>60</v>
      </c>
      <c r="AE77" s="18" t="s">
        <v>285</v>
      </c>
      <c r="AF77" s="18" t="s">
        <v>62</v>
      </c>
      <c r="AG77" s="18">
        <v>512</v>
      </c>
      <c r="AH77" s="18" t="s">
        <v>64</v>
      </c>
      <c r="AI77" s="18" t="s">
        <v>286</v>
      </c>
      <c r="AJ77" s="18" t="s">
        <v>66</v>
      </c>
      <c r="AK77" s="18" t="s">
        <v>67</v>
      </c>
      <c r="AL77" s="12"/>
      <c r="AM77" s="12"/>
      <c r="AN77" s="12"/>
      <c r="AO77" s="12"/>
      <c r="AP77" s="12"/>
      <c r="AQ77" s="12"/>
      <c r="AR77" s="12"/>
      <c r="AS77" s="12"/>
      <c r="AT77" s="18" t="s">
        <v>68</v>
      </c>
      <c r="AU77" s="10" t="str">
        <f t="shared" si="3"/>
        <v>i3-1305U 8GB,512GB  WIN 11OFFICE H&amp;S 2021/Intel UHD/15.6" FHD IPS 300nits AG/Arctic Grey/Backlit 1.62Kg 1 Y()</v>
      </c>
      <c r="AV77" s="12" t="s">
        <v>69</v>
      </c>
    </row>
    <row r="78" spans="1:48" x14ac:dyDescent="0.35">
      <c r="A78" s="8" t="s">
        <v>426</v>
      </c>
      <c r="B78" s="9" t="s">
        <v>449</v>
      </c>
      <c r="C78" s="10" t="s">
        <v>450</v>
      </c>
      <c r="D78" s="11" t="s">
        <v>451</v>
      </c>
      <c r="E78" s="18" t="s">
        <v>51</v>
      </c>
      <c r="F78" s="13" t="s">
        <v>393</v>
      </c>
      <c r="G78" s="12"/>
      <c r="H78" s="12"/>
      <c r="I78" s="12" t="s">
        <v>54</v>
      </c>
      <c r="J78" s="13" t="s">
        <v>452</v>
      </c>
      <c r="K78" s="15" t="str">
        <f t="shared" si="2"/>
        <v>Ideapad Slim 3-82X60013IN</v>
      </c>
      <c r="L78" s="12">
        <v>1500</v>
      </c>
      <c r="M78" s="18">
        <v>20</v>
      </c>
      <c r="N78" s="25">
        <v>43600</v>
      </c>
      <c r="O78" s="26">
        <f t="shared" si="7"/>
        <v>45600</v>
      </c>
      <c r="P78" s="27">
        <f t="shared" si="8"/>
        <v>47600</v>
      </c>
      <c r="Q78" s="12"/>
      <c r="R78" s="12">
        <v>500</v>
      </c>
      <c r="S78" s="12"/>
      <c r="T78" s="12"/>
      <c r="U78" s="12"/>
      <c r="V78" s="12"/>
      <c r="W78" s="12"/>
      <c r="X78" s="12"/>
      <c r="Y78" s="12"/>
      <c r="Z78" s="18" t="s">
        <v>57</v>
      </c>
      <c r="AA78" s="18" t="s">
        <v>58</v>
      </c>
      <c r="AB78" s="18" t="s">
        <v>59</v>
      </c>
      <c r="AC78" s="18">
        <v>17.3</v>
      </c>
      <c r="AD78" s="18" t="s">
        <v>60</v>
      </c>
      <c r="AE78" s="18" t="s">
        <v>285</v>
      </c>
      <c r="AF78" s="18" t="s">
        <v>62</v>
      </c>
      <c r="AG78" s="18">
        <v>512</v>
      </c>
      <c r="AH78" s="18" t="s">
        <v>64</v>
      </c>
      <c r="AI78" s="18" t="s">
        <v>286</v>
      </c>
      <c r="AJ78" s="18" t="s">
        <v>66</v>
      </c>
      <c r="AK78" s="18" t="s">
        <v>67</v>
      </c>
      <c r="AL78" s="12"/>
      <c r="AM78" s="12"/>
      <c r="AN78" s="12"/>
      <c r="AO78" s="12"/>
      <c r="AP78" s="12"/>
      <c r="AQ78" s="12"/>
      <c r="AR78" s="12"/>
      <c r="AS78" s="12"/>
      <c r="AT78" s="18" t="s">
        <v>68</v>
      </c>
      <c r="AU78" s="10" t="str">
        <f t="shared" si="3"/>
        <v>Ci3-1305U 8GB/512GB SSD/WIN 11,OFFICE H&amp;S 2021 /Intel UHD/14" FHD IPS 300nits AG/Arctic Grey/1.37Kg/1 Year</v>
      </c>
      <c r="AV78" s="12" t="s">
        <v>69</v>
      </c>
    </row>
    <row r="79" spans="1:48" x14ac:dyDescent="0.35">
      <c r="A79" s="8" t="s">
        <v>426</v>
      </c>
      <c r="B79" s="9" t="s">
        <v>453</v>
      </c>
      <c r="C79" s="10" t="s">
        <v>454</v>
      </c>
      <c r="D79" s="11" t="s">
        <v>455</v>
      </c>
      <c r="E79" s="18" t="s">
        <v>51</v>
      </c>
      <c r="F79" s="13" t="s">
        <v>393</v>
      </c>
      <c r="G79" s="12"/>
      <c r="H79" s="12"/>
      <c r="I79" s="12" t="s">
        <v>54</v>
      </c>
      <c r="J79" s="13" t="s">
        <v>456</v>
      </c>
      <c r="K79" s="15" t="str">
        <f t="shared" si="2"/>
        <v>Ideapad Slim 3-82H803LPIN</v>
      </c>
      <c r="L79" s="12">
        <v>1500</v>
      </c>
      <c r="M79" s="18">
        <v>20</v>
      </c>
      <c r="N79" s="25">
        <v>57200</v>
      </c>
      <c r="O79" s="26">
        <f t="shared" si="7"/>
        <v>59200</v>
      </c>
      <c r="P79" s="27">
        <f t="shared" si="8"/>
        <v>61200</v>
      </c>
      <c r="Q79" s="12"/>
      <c r="R79" s="12">
        <v>500</v>
      </c>
      <c r="S79" s="12"/>
      <c r="T79" s="12"/>
      <c r="U79" s="12"/>
      <c r="V79" s="12"/>
      <c r="W79" s="12"/>
      <c r="X79" s="12"/>
      <c r="Y79" s="12"/>
      <c r="Z79" s="18" t="s">
        <v>57</v>
      </c>
      <c r="AA79" s="18" t="s">
        <v>58</v>
      </c>
      <c r="AB79" s="18" t="s">
        <v>59</v>
      </c>
      <c r="AC79" s="18">
        <v>17.3</v>
      </c>
      <c r="AD79" s="18" t="s">
        <v>60</v>
      </c>
      <c r="AE79" s="18" t="s">
        <v>285</v>
      </c>
      <c r="AF79" s="18" t="s">
        <v>62</v>
      </c>
      <c r="AG79" s="18">
        <v>512</v>
      </c>
      <c r="AH79" s="18" t="s">
        <v>64</v>
      </c>
      <c r="AI79" s="18" t="s">
        <v>286</v>
      </c>
      <c r="AJ79" s="18" t="s">
        <v>66</v>
      </c>
      <c r="AK79" s="18" t="s">
        <v>67</v>
      </c>
      <c r="AL79" s="12"/>
      <c r="AM79" s="12"/>
      <c r="AN79" s="12"/>
      <c r="AO79" s="12"/>
      <c r="AP79" s="12"/>
      <c r="AQ79" s="12"/>
      <c r="AR79" s="12"/>
      <c r="AS79" s="12"/>
      <c r="AT79" s="18" t="s">
        <v>68</v>
      </c>
      <c r="AU79" s="10" t="str">
        <f t="shared" si="3"/>
        <v>i7-1165G7/16GB(8x2)512GB/Intel® Iris® Xe/15.6" FHD IPS 300nits AG/Win 11,Office H&amp;S 2021/Arctic Grey/Backlit/Touch Style, Integrated in Power Button/1Y()</v>
      </c>
      <c r="AV79" s="12" t="s">
        <v>69</v>
      </c>
    </row>
    <row r="80" spans="1:48" x14ac:dyDescent="0.35">
      <c r="A80" s="8" t="s">
        <v>426</v>
      </c>
      <c r="B80" s="9" t="s">
        <v>457</v>
      </c>
      <c r="C80" s="10" t="s">
        <v>458</v>
      </c>
      <c r="D80" s="11" t="s">
        <v>459</v>
      </c>
      <c r="E80" s="18" t="s">
        <v>51</v>
      </c>
      <c r="F80" s="13" t="s">
        <v>393</v>
      </c>
      <c r="G80" s="12"/>
      <c r="H80" s="12"/>
      <c r="I80" s="12" t="s">
        <v>54</v>
      </c>
      <c r="J80" s="13" t="s">
        <v>460</v>
      </c>
      <c r="K80" s="15" t="str">
        <f t="shared" si="2"/>
        <v>Ideapad Slim 3-83ER008GIN</v>
      </c>
      <c r="L80" s="12">
        <v>1500</v>
      </c>
      <c r="M80" s="18">
        <v>20</v>
      </c>
      <c r="N80" s="25">
        <v>52900</v>
      </c>
      <c r="O80" s="26">
        <f t="shared" si="7"/>
        <v>54900</v>
      </c>
      <c r="P80" s="27">
        <f t="shared" si="8"/>
        <v>56900</v>
      </c>
      <c r="Q80" s="12"/>
      <c r="R80" s="12">
        <v>500</v>
      </c>
      <c r="S80" s="12"/>
      <c r="T80" s="12"/>
      <c r="U80" s="12"/>
      <c r="V80" s="12"/>
      <c r="W80" s="12"/>
      <c r="X80" s="12"/>
      <c r="Y80" s="12"/>
      <c r="Z80" s="18" t="s">
        <v>57</v>
      </c>
      <c r="AA80" s="18" t="s">
        <v>58</v>
      </c>
      <c r="AB80" s="18" t="s">
        <v>59</v>
      </c>
      <c r="AC80" s="18">
        <v>17.3</v>
      </c>
      <c r="AD80" s="18" t="s">
        <v>60</v>
      </c>
      <c r="AE80" s="18" t="s">
        <v>285</v>
      </c>
      <c r="AF80" s="18" t="s">
        <v>62</v>
      </c>
      <c r="AG80" s="18">
        <v>512</v>
      </c>
      <c r="AH80" s="18" t="s">
        <v>64</v>
      </c>
      <c r="AI80" s="18" t="s">
        <v>286</v>
      </c>
      <c r="AJ80" s="18" t="s">
        <v>66</v>
      </c>
      <c r="AK80" s="18" t="s">
        <v>67</v>
      </c>
      <c r="AL80" s="12"/>
      <c r="AM80" s="12"/>
      <c r="AN80" s="12"/>
      <c r="AO80" s="12"/>
      <c r="AP80" s="12"/>
      <c r="AQ80" s="12"/>
      <c r="AR80" s="12"/>
      <c r="AS80" s="12"/>
      <c r="AT80" s="18" t="s">
        <v>68</v>
      </c>
      <c r="AU80" s="10" t="str">
        <f t="shared" si="3"/>
        <v>i5-12450H/16GB/512GB/Intel® UHD/15.6" FHD IPS 300Nits AG/Win 11,Office H&amp;S 2021/Arctic Grey/Backlit/1Y()</v>
      </c>
      <c r="AV80" s="12" t="s">
        <v>69</v>
      </c>
    </row>
    <row r="81" spans="1:48" x14ac:dyDescent="0.35">
      <c r="A81" s="8" t="s">
        <v>426</v>
      </c>
      <c r="B81" s="9" t="s">
        <v>461</v>
      </c>
      <c r="C81" s="10" t="s">
        <v>462</v>
      </c>
      <c r="D81" s="11" t="s">
        <v>463</v>
      </c>
      <c r="E81" s="18" t="s">
        <v>51</v>
      </c>
      <c r="F81" s="13" t="s">
        <v>393</v>
      </c>
      <c r="G81" s="12"/>
      <c r="H81" s="12"/>
      <c r="I81" s="12" t="s">
        <v>54</v>
      </c>
      <c r="J81" s="13" t="s">
        <v>464</v>
      </c>
      <c r="K81" s="15" t="str">
        <f t="shared" si="2"/>
        <v>Ideapad Slim 3-83EM0023IN</v>
      </c>
      <c r="L81" s="12">
        <v>1500</v>
      </c>
      <c r="M81" s="18">
        <v>20</v>
      </c>
      <c r="N81" s="25">
        <v>57800</v>
      </c>
      <c r="O81" s="26">
        <f t="shared" si="7"/>
        <v>59800</v>
      </c>
      <c r="P81" s="27">
        <f t="shared" si="8"/>
        <v>61800</v>
      </c>
      <c r="Q81" s="12"/>
      <c r="R81" s="12">
        <v>500</v>
      </c>
      <c r="S81" s="12"/>
      <c r="T81" s="12"/>
      <c r="U81" s="12"/>
      <c r="V81" s="12"/>
      <c r="W81" s="12"/>
      <c r="X81" s="12"/>
      <c r="Y81" s="12"/>
      <c r="Z81" s="18" t="s">
        <v>57</v>
      </c>
      <c r="AA81" s="18" t="s">
        <v>58</v>
      </c>
      <c r="AB81" s="18" t="s">
        <v>59</v>
      </c>
      <c r="AC81" s="18">
        <v>17.3</v>
      </c>
      <c r="AD81" s="18" t="s">
        <v>60</v>
      </c>
      <c r="AE81" s="18" t="s">
        <v>285</v>
      </c>
      <c r="AF81" s="18" t="s">
        <v>62</v>
      </c>
      <c r="AG81" s="18">
        <v>512</v>
      </c>
      <c r="AH81" s="18" t="s">
        <v>64</v>
      </c>
      <c r="AI81" s="18" t="s">
        <v>286</v>
      </c>
      <c r="AJ81" s="18" t="s">
        <v>66</v>
      </c>
      <c r="AK81" s="18" t="s">
        <v>67</v>
      </c>
      <c r="AL81" s="12"/>
      <c r="AM81" s="12"/>
      <c r="AN81" s="12"/>
      <c r="AO81" s="12"/>
      <c r="AP81" s="12"/>
      <c r="AQ81" s="12"/>
      <c r="AR81" s="12"/>
      <c r="AS81" s="12"/>
      <c r="AT81" s="18" t="s">
        <v>68</v>
      </c>
      <c r="AU81" s="10" t="str">
        <f t="shared" si="3"/>
        <v>i5-13420H/16GB/512GB SSD/WIN 11,OFFICE H&amp;S 2021/Intel® UHD/15.6" FHD IPS 300nits AG/Arctic Grey/1.62 kg/1Y()</v>
      </c>
      <c r="AV81" s="12" t="s">
        <v>69</v>
      </c>
    </row>
    <row r="82" spans="1:48" x14ac:dyDescent="0.35">
      <c r="A82" s="8" t="s">
        <v>426</v>
      </c>
      <c r="B82" s="9" t="s">
        <v>465</v>
      </c>
      <c r="C82" s="10" t="s">
        <v>466</v>
      </c>
      <c r="D82" s="11" t="s">
        <v>467</v>
      </c>
      <c r="E82" s="18" t="s">
        <v>51</v>
      </c>
      <c r="F82" s="13" t="s">
        <v>393</v>
      </c>
      <c r="G82" s="12"/>
      <c r="H82" s="12"/>
      <c r="I82" s="12" t="s">
        <v>54</v>
      </c>
      <c r="J82" s="13" t="s">
        <v>468</v>
      </c>
      <c r="K82" s="15" t="str">
        <f t="shared" si="2"/>
        <v>Ideapad Slim 3-82RK011GIN</v>
      </c>
      <c r="L82" s="12">
        <v>1500</v>
      </c>
      <c r="M82" s="18">
        <v>20</v>
      </c>
      <c r="N82" s="25">
        <v>59500</v>
      </c>
      <c r="O82" s="26">
        <f t="shared" si="7"/>
        <v>61500</v>
      </c>
      <c r="P82" s="27">
        <f t="shared" si="8"/>
        <v>63500</v>
      </c>
      <c r="Q82" s="12"/>
      <c r="R82" s="12">
        <v>500</v>
      </c>
      <c r="S82" s="12"/>
      <c r="T82" s="12"/>
      <c r="U82" s="12"/>
      <c r="V82" s="12"/>
      <c r="W82" s="12"/>
      <c r="X82" s="12"/>
      <c r="Y82" s="12"/>
      <c r="Z82" s="18" t="s">
        <v>57</v>
      </c>
      <c r="AA82" s="18" t="s">
        <v>58</v>
      </c>
      <c r="AB82" s="18" t="s">
        <v>59</v>
      </c>
      <c r="AC82" s="18">
        <v>17.3</v>
      </c>
      <c r="AD82" s="18" t="s">
        <v>60</v>
      </c>
      <c r="AE82" s="18" t="s">
        <v>285</v>
      </c>
      <c r="AF82" s="18" t="s">
        <v>62</v>
      </c>
      <c r="AG82" s="18">
        <v>512</v>
      </c>
      <c r="AH82" s="18" t="s">
        <v>64</v>
      </c>
      <c r="AI82" s="18" t="s">
        <v>286</v>
      </c>
      <c r="AJ82" s="18" t="s">
        <v>66</v>
      </c>
      <c r="AK82" s="18" t="s">
        <v>67</v>
      </c>
      <c r="AL82" s="12"/>
      <c r="AM82" s="12"/>
      <c r="AN82" s="12"/>
      <c r="AO82" s="12"/>
      <c r="AP82" s="12"/>
      <c r="AQ82" s="12"/>
      <c r="AR82" s="12"/>
      <c r="AS82" s="12"/>
      <c r="AT82" s="18" t="s">
        <v>68</v>
      </c>
      <c r="AU82" s="10" t="str">
        <f t="shared" si="3"/>
        <v>i7-1255U/16GB,512GB SSD/WIN 11,OFFICE H&amp;S 2021/Intel Iris Xe/15.6" FHD IPS 300nits AG/Arctic Grey/1.63Kg/1Y/Backlit/FPR/1Y()</v>
      </c>
      <c r="AV82" s="12" t="s">
        <v>69</v>
      </c>
    </row>
    <row r="83" spans="1:48" x14ac:dyDescent="0.35">
      <c r="A83" s="8" t="s">
        <v>469</v>
      </c>
      <c r="B83" s="9" t="s">
        <v>470</v>
      </c>
      <c r="C83" s="10" t="s">
        <v>471</v>
      </c>
      <c r="D83" s="11" t="s">
        <v>472</v>
      </c>
      <c r="E83" s="18" t="s">
        <v>51</v>
      </c>
      <c r="F83" s="13" t="s">
        <v>393</v>
      </c>
      <c r="G83" s="12"/>
      <c r="H83" s="12"/>
      <c r="I83" s="12" t="s">
        <v>54</v>
      </c>
      <c r="J83" s="13" t="s">
        <v>473</v>
      </c>
      <c r="K83" s="15" t="str">
        <f t="shared" si="2"/>
        <v>Ideapad Slim 5-82XF003CIN</v>
      </c>
      <c r="L83" s="12">
        <v>1500</v>
      </c>
      <c r="M83" s="18">
        <v>20</v>
      </c>
      <c r="N83" s="25">
        <v>66000</v>
      </c>
      <c r="O83" s="26">
        <f t="shared" si="7"/>
        <v>68000</v>
      </c>
      <c r="P83" s="27">
        <f t="shared" si="8"/>
        <v>70000</v>
      </c>
      <c r="Q83" s="12"/>
      <c r="R83" s="12">
        <v>500</v>
      </c>
      <c r="S83" s="12"/>
      <c r="T83" s="12"/>
      <c r="U83" s="12"/>
      <c r="V83" s="12"/>
      <c r="W83" s="12"/>
      <c r="X83" s="12"/>
      <c r="Y83" s="12"/>
      <c r="Z83" s="18" t="s">
        <v>57</v>
      </c>
      <c r="AA83" s="18" t="s">
        <v>58</v>
      </c>
      <c r="AB83" s="18" t="s">
        <v>59</v>
      </c>
      <c r="AC83" s="18">
        <v>17.3</v>
      </c>
      <c r="AD83" s="18" t="s">
        <v>60</v>
      </c>
      <c r="AE83" s="18" t="s">
        <v>285</v>
      </c>
      <c r="AF83" s="18" t="s">
        <v>62</v>
      </c>
      <c r="AG83" s="18">
        <v>512</v>
      </c>
      <c r="AH83" s="18" t="s">
        <v>64</v>
      </c>
      <c r="AI83" s="18" t="s">
        <v>286</v>
      </c>
      <c r="AJ83" s="18" t="s">
        <v>66</v>
      </c>
      <c r="AK83" s="18" t="s">
        <v>67</v>
      </c>
      <c r="AL83" s="12"/>
      <c r="AM83" s="12"/>
      <c r="AN83" s="12"/>
      <c r="AO83" s="12"/>
      <c r="AP83" s="12"/>
      <c r="AQ83" s="12"/>
      <c r="AR83" s="12"/>
      <c r="AS83" s="12"/>
      <c r="AT83" s="18" t="s">
        <v>68</v>
      </c>
      <c r="AU83" s="10" t="str">
        <f t="shared" si="3"/>
        <v>i5-13500H/16GB,512GB/WIN 11,OFFICE H&amp;S 2021/Intel UHD/16" WUXGA IPS 300nits AG/Cloud Grey/1.89Kg/1 Y/Backlit/IR Camera()</v>
      </c>
      <c r="AV83" s="12" t="s">
        <v>69</v>
      </c>
    </row>
    <row r="84" spans="1:48" x14ac:dyDescent="0.35">
      <c r="A84" s="8" t="s">
        <v>469</v>
      </c>
      <c r="B84" s="9" t="s">
        <v>474</v>
      </c>
      <c r="C84" s="10" t="s">
        <v>475</v>
      </c>
      <c r="D84" s="11" t="s">
        <v>476</v>
      </c>
      <c r="E84" s="18" t="s">
        <v>51</v>
      </c>
      <c r="F84" s="13" t="s">
        <v>393</v>
      </c>
      <c r="G84" s="12"/>
      <c r="H84" s="12"/>
      <c r="I84" s="12" t="s">
        <v>54</v>
      </c>
      <c r="J84" s="13" t="s">
        <v>477</v>
      </c>
      <c r="K84" s="15" t="str">
        <f t="shared" si="2"/>
        <v>Ideapad Slim 5-82XD006HIN</v>
      </c>
      <c r="L84" s="12">
        <v>1500</v>
      </c>
      <c r="M84" s="18">
        <v>20</v>
      </c>
      <c r="N84" s="25">
        <v>83900</v>
      </c>
      <c r="O84" s="26">
        <f t="shared" si="7"/>
        <v>85900</v>
      </c>
      <c r="P84" s="27">
        <f t="shared" si="8"/>
        <v>87900</v>
      </c>
      <c r="Q84" s="12"/>
      <c r="R84" s="12">
        <v>500</v>
      </c>
      <c r="S84" s="12"/>
      <c r="T84" s="12"/>
      <c r="U84" s="12"/>
      <c r="V84" s="12"/>
      <c r="W84" s="12"/>
      <c r="X84" s="12"/>
      <c r="Y84" s="12"/>
      <c r="Z84" s="18" t="s">
        <v>57</v>
      </c>
      <c r="AA84" s="18" t="s">
        <v>58</v>
      </c>
      <c r="AB84" s="18" t="s">
        <v>59</v>
      </c>
      <c r="AC84" s="18">
        <v>17.3</v>
      </c>
      <c r="AD84" s="18" t="s">
        <v>60</v>
      </c>
      <c r="AE84" s="18" t="s">
        <v>285</v>
      </c>
      <c r="AF84" s="18" t="s">
        <v>62</v>
      </c>
      <c r="AG84" s="18">
        <v>512</v>
      </c>
      <c r="AH84" s="18" t="s">
        <v>64</v>
      </c>
      <c r="AI84" s="18" t="s">
        <v>286</v>
      </c>
      <c r="AJ84" s="18" t="s">
        <v>66</v>
      </c>
      <c r="AK84" s="18" t="s">
        <v>67</v>
      </c>
      <c r="AL84" s="12"/>
      <c r="AM84" s="12"/>
      <c r="AN84" s="12"/>
      <c r="AO84" s="12"/>
      <c r="AP84" s="12"/>
      <c r="AQ84" s="12"/>
      <c r="AR84" s="12"/>
      <c r="AS84" s="12"/>
      <c r="AT84" s="18" t="s">
        <v>68</v>
      </c>
      <c r="AU84" s="10" t="str">
        <f t="shared" si="3"/>
        <v>i7-13620H/16GB/1TB SSD/ Intel® UHD/14" WUXGA OLED 400nits/WIN 11,Office H&amp;S 2021/Cloud Grey/Backlit/1Y()</v>
      </c>
      <c r="AV84" s="12" t="s">
        <v>69</v>
      </c>
    </row>
    <row r="85" spans="1:48" x14ac:dyDescent="0.35">
      <c r="A85" s="8" t="s">
        <v>478</v>
      </c>
      <c r="B85" s="9" t="s">
        <v>479</v>
      </c>
      <c r="C85" s="10" t="s">
        <v>480</v>
      </c>
      <c r="D85" s="11" t="s">
        <v>481</v>
      </c>
      <c r="E85" s="18" t="s">
        <v>51</v>
      </c>
      <c r="F85" s="13" t="s">
        <v>393</v>
      </c>
      <c r="G85" s="12"/>
      <c r="H85" s="12"/>
      <c r="I85" s="12" t="s">
        <v>54</v>
      </c>
      <c r="J85" s="13" t="s">
        <v>482</v>
      </c>
      <c r="K85" s="15" t="str">
        <f t="shared" si="2"/>
        <v>Legion 5 Pro-82JQ011EIN</v>
      </c>
      <c r="L85" s="12">
        <v>1500</v>
      </c>
      <c r="M85" s="18">
        <v>20</v>
      </c>
      <c r="N85" s="25">
        <v>102934.71000000002</v>
      </c>
      <c r="O85" s="26">
        <f t="shared" si="7"/>
        <v>104934.71000000002</v>
      </c>
      <c r="P85" s="27">
        <f t="shared" si="8"/>
        <v>106934.71000000002</v>
      </c>
      <c r="Q85" s="12"/>
      <c r="R85" s="12">
        <v>500</v>
      </c>
      <c r="S85" s="12"/>
      <c r="T85" s="12"/>
      <c r="U85" s="12"/>
      <c r="V85" s="12"/>
      <c r="W85" s="12"/>
      <c r="X85" s="12"/>
      <c r="Y85" s="12"/>
      <c r="Z85" s="18" t="s">
        <v>57</v>
      </c>
      <c r="AA85" s="18" t="s">
        <v>58</v>
      </c>
      <c r="AB85" s="18" t="s">
        <v>59</v>
      </c>
      <c r="AC85" s="18">
        <v>17.3</v>
      </c>
      <c r="AD85" s="18" t="s">
        <v>60</v>
      </c>
      <c r="AE85" s="18" t="s">
        <v>285</v>
      </c>
      <c r="AF85" s="18" t="s">
        <v>62</v>
      </c>
      <c r="AG85" s="18">
        <v>512</v>
      </c>
      <c r="AH85" s="18" t="s">
        <v>64</v>
      </c>
      <c r="AI85" s="18" t="s">
        <v>286</v>
      </c>
      <c r="AJ85" s="18" t="s">
        <v>66</v>
      </c>
      <c r="AK85" s="18" t="s">
        <v>67</v>
      </c>
      <c r="AL85" s="12"/>
      <c r="AM85" s="12"/>
      <c r="AN85" s="12"/>
      <c r="AO85" s="12"/>
      <c r="AP85" s="12"/>
      <c r="AQ85" s="12"/>
      <c r="AR85" s="12"/>
      <c r="AS85" s="12"/>
      <c r="AT85" s="18" t="s">
        <v>68</v>
      </c>
      <c r="AU85" s="10" t="str">
        <f t="shared" si="3"/>
        <v>R7 5800H 32GB, 1TB SSD WIN 11,OFFICE H&amp;S 2021/RTX™ 3070 8GB GDDR6/16" WQXGA IPS 500nits AG, 165Hz/3 Years/4-Zone RGB Backlit/()</v>
      </c>
      <c r="AV85" s="12" t="s">
        <v>69</v>
      </c>
    </row>
    <row r="86" spans="1:48" x14ac:dyDescent="0.35">
      <c r="A86" s="8" t="s">
        <v>483</v>
      </c>
      <c r="B86" s="9" t="s">
        <v>484</v>
      </c>
      <c r="C86" s="10" t="s">
        <v>485</v>
      </c>
      <c r="D86" s="11" t="str">
        <f t="shared" ref="D86:D120" si="9">C86</f>
        <v>i7-13620H/16GB(8x2)/1TB SSD/RTX™ 4060 8GB GDDR6/Win 11,Office H&amp;S 2021/16" WQXGA IPS 300Nits AG/Storm Grey/4-Zone RGB Backlit/1Y()</v>
      </c>
      <c r="E86" s="18" t="s">
        <v>51</v>
      </c>
      <c r="F86" s="13" t="s">
        <v>393</v>
      </c>
      <c r="G86" s="12"/>
      <c r="H86" s="12"/>
      <c r="I86" s="12" t="s">
        <v>54</v>
      </c>
      <c r="J86" s="13" t="s">
        <v>486</v>
      </c>
      <c r="K86" s="15" t="str">
        <f t="shared" si="2"/>
        <v>Legion Slim 5-82YA00DXIN</v>
      </c>
      <c r="L86" s="12">
        <v>1500</v>
      </c>
      <c r="M86" s="18">
        <v>20</v>
      </c>
      <c r="N86" s="25">
        <v>133500</v>
      </c>
      <c r="O86" s="16">
        <f>N86+1000</f>
        <v>134500</v>
      </c>
      <c r="P86" s="19">
        <f>N86+2000</f>
        <v>135500</v>
      </c>
      <c r="Q86" s="12"/>
      <c r="R86" s="12">
        <v>500</v>
      </c>
      <c r="S86" s="12"/>
      <c r="T86" s="12"/>
      <c r="U86" s="12"/>
      <c r="V86" s="12"/>
      <c r="W86" s="12"/>
      <c r="X86" s="12"/>
      <c r="Y86" s="12"/>
      <c r="Z86" s="18" t="s">
        <v>57</v>
      </c>
      <c r="AA86" s="18" t="s">
        <v>58</v>
      </c>
      <c r="AB86" s="18" t="s">
        <v>59</v>
      </c>
      <c r="AC86" s="18">
        <v>17.3</v>
      </c>
      <c r="AD86" s="18" t="s">
        <v>60</v>
      </c>
      <c r="AE86" s="18" t="s">
        <v>285</v>
      </c>
      <c r="AF86" s="18" t="s">
        <v>62</v>
      </c>
      <c r="AG86" s="18">
        <v>512</v>
      </c>
      <c r="AH86" s="18" t="s">
        <v>64</v>
      </c>
      <c r="AI86" s="18" t="s">
        <v>286</v>
      </c>
      <c r="AJ86" s="18" t="s">
        <v>66</v>
      </c>
      <c r="AK86" s="18" t="s">
        <v>67</v>
      </c>
      <c r="AL86" s="12"/>
      <c r="AM86" s="12"/>
      <c r="AN86" s="12"/>
      <c r="AO86" s="12"/>
      <c r="AP86" s="12"/>
      <c r="AQ86" s="12"/>
      <c r="AR86" s="12"/>
      <c r="AS86" s="12"/>
      <c r="AT86" s="18" t="s">
        <v>68</v>
      </c>
      <c r="AU86" s="10" t="str">
        <f t="shared" si="3"/>
        <v>i7-13620H/16GB(8x2)/1TB SSD/RTX™ 4060 8GB GDDR6/Win 11,Office H&amp;S 2021/16" WQXGA IPS 300Nits AG/Storm Grey/4-Zone RGB Backlit/1Y()</v>
      </c>
      <c r="AV86" s="12" t="s">
        <v>69</v>
      </c>
    </row>
    <row r="87" spans="1:48" x14ac:dyDescent="0.35">
      <c r="A87" s="8" t="s">
        <v>487</v>
      </c>
      <c r="B87" s="9" t="s">
        <v>488</v>
      </c>
      <c r="C87" s="10" t="s">
        <v>489</v>
      </c>
      <c r="D87" s="11" t="str">
        <f t="shared" si="9"/>
        <v>i5-1240P/16GB/512GB SSD/Intel® Iris® Xe/14" 2.2K IPS 300nits AG/Win 11,Office H&amp;S 2021/Storm Grey/Backlit/1Y()</v>
      </c>
      <c r="E87" s="18" t="s">
        <v>51</v>
      </c>
      <c r="F87" s="13" t="s">
        <v>393</v>
      </c>
      <c r="G87" s="12"/>
      <c r="H87" s="12"/>
      <c r="I87" s="12" t="s">
        <v>54</v>
      </c>
      <c r="J87" s="13" t="s">
        <v>490</v>
      </c>
      <c r="K87" s="15" t="str">
        <f t="shared" si="2"/>
        <v>YOGA SLIM 6-82WU0095IN</v>
      </c>
      <c r="L87" s="12">
        <v>1500</v>
      </c>
      <c r="M87" s="18">
        <v>20</v>
      </c>
      <c r="N87" s="25">
        <v>61200</v>
      </c>
      <c r="O87" s="16">
        <f t="shared" ref="O87:O120" si="10">N87+1000</f>
        <v>62200</v>
      </c>
      <c r="P87" s="19">
        <f t="shared" ref="P87:P120" si="11">N87+2000</f>
        <v>63200</v>
      </c>
      <c r="Q87" s="12"/>
      <c r="R87" s="12">
        <v>500</v>
      </c>
      <c r="S87" s="12"/>
      <c r="T87" s="12"/>
      <c r="U87" s="12"/>
      <c r="V87" s="12"/>
      <c r="W87" s="12"/>
      <c r="X87" s="12"/>
      <c r="Y87" s="12"/>
      <c r="Z87" s="18" t="s">
        <v>57</v>
      </c>
      <c r="AA87" s="18" t="s">
        <v>58</v>
      </c>
      <c r="AB87" s="18" t="s">
        <v>59</v>
      </c>
      <c r="AC87" s="18">
        <v>17.3</v>
      </c>
      <c r="AD87" s="18" t="s">
        <v>60</v>
      </c>
      <c r="AE87" s="18" t="s">
        <v>285</v>
      </c>
      <c r="AF87" s="18" t="s">
        <v>62</v>
      </c>
      <c r="AG87" s="18">
        <v>512</v>
      </c>
      <c r="AH87" s="18" t="s">
        <v>64</v>
      </c>
      <c r="AI87" s="18" t="s">
        <v>286</v>
      </c>
      <c r="AJ87" s="18" t="s">
        <v>66</v>
      </c>
      <c r="AK87" s="18" t="s">
        <v>67</v>
      </c>
      <c r="AL87" s="12"/>
      <c r="AM87" s="12"/>
      <c r="AN87" s="12"/>
      <c r="AO87" s="12"/>
      <c r="AP87" s="12"/>
      <c r="AQ87" s="12"/>
      <c r="AR87" s="12"/>
      <c r="AS87" s="12"/>
      <c r="AT87" s="18" t="s">
        <v>68</v>
      </c>
      <c r="AU87" s="10" t="str">
        <f t="shared" si="3"/>
        <v>i5-1240P/16GB/512GB SSD/Intel® Iris® Xe/14" 2.2K IPS 300nits AG/Win 11,Office H&amp;S 2021/Storm Grey/Backlit/1Y()</v>
      </c>
      <c r="AV87" s="12" t="s">
        <v>69</v>
      </c>
    </row>
    <row r="88" spans="1:48" x14ac:dyDescent="0.35">
      <c r="A88" s="8" t="s">
        <v>487</v>
      </c>
      <c r="B88" s="9" t="s">
        <v>491</v>
      </c>
      <c r="C88" s="10" t="s">
        <v>492</v>
      </c>
      <c r="D88" s="11" t="str">
        <f t="shared" si="9"/>
        <v>i5-13500H/16GB/1TB/ Intel® Iris® Xe/4" WUXGA (1920x1200) OLED 400nits 60Hz/WIN 11,Office H&amp;S 2021/Storm Grey/Backlit/()</v>
      </c>
      <c r="E88" s="18" t="s">
        <v>51</v>
      </c>
      <c r="F88" s="13" t="s">
        <v>393</v>
      </c>
      <c r="G88" s="12"/>
      <c r="H88" s="12"/>
      <c r="I88" s="12" t="s">
        <v>54</v>
      </c>
      <c r="J88" s="13" t="s">
        <v>493</v>
      </c>
      <c r="K88" s="15" t="str">
        <f t="shared" si="2"/>
        <v>YOGA SLIM 6-83E00012IN</v>
      </c>
      <c r="L88" s="12">
        <v>1500</v>
      </c>
      <c r="M88" s="18">
        <v>20</v>
      </c>
      <c r="N88" s="25">
        <v>75500</v>
      </c>
      <c r="O88" s="16">
        <f t="shared" si="10"/>
        <v>76500</v>
      </c>
      <c r="P88" s="19">
        <f t="shared" si="11"/>
        <v>77500</v>
      </c>
      <c r="Q88" s="12"/>
      <c r="R88" s="12">
        <v>500</v>
      </c>
      <c r="S88" s="12"/>
      <c r="T88" s="12"/>
      <c r="U88" s="12"/>
      <c r="V88" s="12"/>
      <c r="W88" s="12"/>
      <c r="X88" s="12"/>
      <c r="Y88" s="12"/>
      <c r="Z88" s="18" t="s">
        <v>57</v>
      </c>
      <c r="AA88" s="18" t="s">
        <v>58</v>
      </c>
      <c r="AB88" s="18" t="s">
        <v>59</v>
      </c>
      <c r="AC88" s="18">
        <v>17.3</v>
      </c>
      <c r="AD88" s="18" t="s">
        <v>60</v>
      </c>
      <c r="AE88" s="18" t="s">
        <v>285</v>
      </c>
      <c r="AF88" s="18" t="s">
        <v>62</v>
      </c>
      <c r="AG88" s="18">
        <v>512</v>
      </c>
      <c r="AH88" s="18" t="s">
        <v>64</v>
      </c>
      <c r="AI88" s="18" t="s">
        <v>286</v>
      </c>
      <c r="AJ88" s="18" t="s">
        <v>66</v>
      </c>
      <c r="AK88" s="18" t="s">
        <v>67</v>
      </c>
      <c r="AL88" s="12"/>
      <c r="AM88" s="12"/>
      <c r="AN88" s="12"/>
      <c r="AO88" s="12"/>
      <c r="AP88" s="12"/>
      <c r="AQ88" s="12"/>
      <c r="AR88" s="12"/>
      <c r="AS88" s="12"/>
      <c r="AT88" s="18" t="s">
        <v>68</v>
      </c>
      <c r="AU88" s="10" t="str">
        <f t="shared" si="3"/>
        <v>i5-13500H/16GB/1TB/ Intel® Iris® Xe/4" WUXGA (1920x1200) OLED 400nits 60Hz/WIN 11,Office H&amp;S 2021/Storm Grey/Backlit/()</v>
      </c>
      <c r="AV88" s="12" t="s">
        <v>69</v>
      </c>
    </row>
    <row r="89" spans="1:48" x14ac:dyDescent="0.35">
      <c r="A89" s="8" t="s">
        <v>494</v>
      </c>
      <c r="B89" s="9" t="s">
        <v>495</v>
      </c>
      <c r="C89" s="10" t="s">
        <v>496</v>
      </c>
      <c r="D89" s="11" t="str">
        <f t="shared" si="9"/>
        <v>i7-1360P/16GB/1TB SSD/WIN 11/ OFFICE H&amp;S 2021/Iris® Xe/14" 4K OLED 400nits Touch/Oatmeal/1.4 kg/1 Year()</v>
      </c>
      <c r="E89" s="18" t="s">
        <v>51</v>
      </c>
      <c r="F89" s="13" t="s">
        <v>393</v>
      </c>
      <c r="G89" s="12"/>
      <c r="H89" s="12"/>
      <c r="I89" s="12" t="s">
        <v>54</v>
      </c>
      <c r="J89" s="13" t="s">
        <v>497</v>
      </c>
      <c r="K89" s="15" t="str">
        <f t="shared" si="2"/>
        <v>Yoga 9-83B1004XIN</v>
      </c>
      <c r="L89" s="12">
        <v>1500</v>
      </c>
      <c r="M89" s="18">
        <v>20</v>
      </c>
      <c r="N89" s="25">
        <v>166400</v>
      </c>
      <c r="O89" s="16">
        <f t="shared" si="10"/>
        <v>167400</v>
      </c>
      <c r="P89" s="19">
        <f t="shared" si="11"/>
        <v>168400</v>
      </c>
      <c r="Q89" s="12"/>
      <c r="R89" s="12">
        <v>500</v>
      </c>
      <c r="S89" s="12"/>
      <c r="T89" s="12"/>
      <c r="U89" s="12"/>
      <c r="V89" s="12"/>
      <c r="W89" s="12"/>
      <c r="X89" s="12"/>
      <c r="Y89" s="12"/>
      <c r="Z89" s="18" t="s">
        <v>57</v>
      </c>
      <c r="AA89" s="18" t="s">
        <v>58</v>
      </c>
      <c r="AB89" s="18" t="s">
        <v>59</v>
      </c>
      <c r="AC89" s="18">
        <v>17.3</v>
      </c>
      <c r="AD89" s="18" t="s">
        <v>60</v>
      </c>
      <c r="AE89" s="18" t="s">
        <v>285</v>
      </c>
      <c r="AF89" s="18" t="s">
        <v>62</v>
      </c>
      <c r="AG89" s="18">
        <v>512</v>
      </c>
      <c r="AH89" s="18" t="s">
        <v>64</v>
      </c>
      <c r="AI89" s="18" t="s">
        <v>286</v>
      </c>
      <c r="AJ89" s="18" t="s">
        <v>66</v>
      </c>
      <c r="AK89" s="18" t="s">
        <v>67</v>
      </c>
      <c r="AL89" s="12"/>
      <c r="AM89" s="12"/>
      <c r="AN89" s="12"/>
      <c r="AO89" s="12"/>
      <c r="AP89" s="12"/>
      <c r="AQ89" s="12"/>
      <c r="AR89" s="12"/>
      <c r="AS89" s="12"/>
      <c r="AT89" s="18" t="s">
        <v>68</v>
      </c>
      <c r="AU89" s="10" t="str">
        <f t="shared" si="3"/>
        <v>i7-1360P/16GB/1TB SSD/WIN 11/ OFFICE H&amp;S 2021/Iris® Xe/14" 4K OLED 400nits Touch/Oatmeal/1.4 kg/1 Year()</v>
      </c>
      <c r="AV89" s="12" t="s">
        <v>69</v>
      </c>
    </row>
    <row r="90" spans="1:48" x14ac:dyDescent="0.35">
      <c r="A90" s="8" t="s">
        <v>498</v>
      </c>
      <c r="B90" s="9" t="s">
        <v>499</v>
      </c>
      <c r="C90" s="10" t="s">
        <v>500</v>
      </c>
      <c r="D90" s="11" t="str">
        <f t="shared" si="9"/>
        <v>i5-1340P/16GB /1TB SSD/ Iris® Xe/14" WUXGA OLED 400nits  TOUCH/BKLIT/Tidal Teal/Win 11, office H&amp;S 2021/Lenovo® Digital Pen()</v>
      </c>
      <c r="E90" s="18" t="s">
        <v>51</v>
      </c>
      <c r="F90" s="13" t="s">
        <v>393</v>
      </c>
      <c r="G90" s="12"/>
      <c r="H90" s="12"/>
      <c r="I90" s="12" t="s">
        <v>54</v>
      </c>
      <c r="J90" s="13" t="s">
        <v>501</v>
      </c>
      <c r="K90" s="15" t="str">
        <f t="shared" si="2"/>
        <v>Yoga 7-82YL0095IN</v>
      </c>
      <c r="L90" s="12">
        <v>1500</v>
      </c>
      <c r="M90" s="18">
        <v>20</v>
      </c>
      <c r="N90" s="25">
        <v>85400</v>
      </c>
      <c r="O90" s="16">
        <f t="shared" si="10"/>
        <v>86400</v>
      </c>
      <c r="P90" s="19">
        <f t="shared" si="11"/>
        <v>87400</v>
      </c>
      <c r="Q90" s="12"/>
      <c r="R90" s="12">
        <v>500</v>
      </c>
      <c r="S90" s="12"/>
      <c r="T90" s="12"/>
      <c r="U90" s="12"/>
      <c r="V90" s="12"/>
      <c r="W90" s="12"/>
      <c r="X90" s="12"/>
      <c r="Y90" s="12"/>
      <c r="Z90" s="18" t="s">
        <v>57</v>
      </c>
      <c r="AA90" s="18" t="s">
        <v>58</v>
      </c>
      <c r="AB90" s="18" t="s">
        <v>59</v>
      </c>
      <c r="AC90" s="18">
        <v>17.3</v>
      </c>
      <c r="AD90" s="18" t="s">
        <v>60</v>
      </c>
      <c r="AE90" s="18" t="s">
        <v>285</v>
      </c>
      <c r="AF90" s="18" t="s">
        <v>62</v>
      </c>
      <c r="AG90" s="18">
        <v>512</v>
      </c>
      <c r="AH90" s="18" t="s">
        <v>64</v>
      </c>
      <c r="AI90" s="18" t="s">
        <v>286</v>
      </c>
      <c r="AJ90" s="18" t="s">
        <v>66</v>
      </c>
      <c r="AK90" s="18" t="s">
        <v>67</v>
      </c>
      <c r="AL90" s="12"/>
      <c r="AM90" s="12"/>
      <c r="AN90" s="12"/>
      <c r="AO90" s="12"/>
      <c r="AP90" s="12"/>
      <c r="AQ90" s="12"/>
      <c r="AR90" s="12"/>
      <c r="AS90" s="12"/>
      <c r="AT90" s="18" t="s">
        <v>68</v>
      </c>
      <c r="AU90" s="10" t="str">
        <f t="shared" si="3"/>
        <v>i5-1340P/16GB /1TB SSD/ Iris® Xe/14" WUXGA OLED 400nits  TOUCH/BKLIT/Tidal Teal/Win 11, office H&amp;S 2021/Lenovo® Digital Pen()</v>
      </c>
      <c r="AV90" s="12" t="s">
        <v>69</v>
      </c>
    </row>
    <row r="91" spans="1:48" x14ac:dyDescent="0.35">
      <c r="A91" s="8" t="s">
        <v>502</v>
      </c>
      <c r="B91" s="9" t="s">
        <v>503</v>
      </c>
      <c r="C91" s="10" t="s">
        <v>504</v>
      </c>
      <c r="D91" s="11" t="str">
        <f t="shared" si="9"/>
        <v>i5-12450H/16GB(2x 8GB)/512GB/RTX™ 3050 6GB GDDR6/15.6" FHD IPS 350nits AG/Win 11,Office H&amp;S 2021/Storm Grey/White Backlit/1Y()</v>
      </c>
      <c r="E91" s="18" t="s">
        <v>51</v>
      </c>
      <c r="F91" s="13" t="s">
        <v>393</v>
      </c>
      <c r="G91" s="12"/>
      <c r="H91" s="12"/>
      <c r="I91" s="12" t="s">
        <v>54</v>
      </c>
      <c r="J91" s="13" t="s">
        <v>505</v>
      </c>
      <c r="K91" s="15" t="str">
        <f t="shared" si="2"/>
        <v>LOQ 15-82XV00F5IN</v>
      </c>
      <c r="L91" s="12">
        <v>1500</v>
      </c>
      <c r="M91" s="18">
        <v>20</v>
      </c>
      <c r="N91" s="25">
        <v>75800</v>
      </c>
      <c r="O91" s="16">
        <f t="shared" si="10"/>
        <v>76800</v>
      </c>
      <c r="P91" s="19">
        <f t="shared" si="11"/>
        <v>77800</v>
      </c>
      <c r="Q91" s="12"/>
      <c r="R91" s="12">
        <v>500</v>
      </c>
      <c r="S91" s="12"/>
      <c r="T91" s="12"/>
      <c r="U91" s="12"/>
      <c r="V91" s="12"/>
      <c r="W91" s="12"/>
      <c r="X91" s="12"/>
      <c r="Y91" s="12"/>
      <c r="Z91" s="18" t="s">
        <v>57</v>
      </c>
      <c r="AA91" s="18" t="s">
        <v>58</v>
      </c>
      <c r="AB91" s="18" t="s">
        <v>59</v>
      </c>
      <c r="AC91" s="18">
        <v>17.3</v>
      </c>
      <c r="AD91" s="18" t="s">
        <v>60</v>
      </c>
      <c r="AE91" s="18" t="s">
        <v>285</v>
      </c>
      <c r="AF91" s="18" t="s">
        <v>62</v>
      </c>
      <c r="AG91" s="18">
        <v>512</v>
      </c>
      <c r="AH91" s="18" t="s">
        <v>64</v>
      </c>
      <c r="AI91" s="18" t="s">
        <v>286</v>
      </c>
      <c r="AJ91" s="18" t="s">
        <v>66</v>
      </c>
      <c r="AK91" s="18" t="s">
        <v>67</v>
      </c>
      <c r="AL91" s="12"/>
      <c r="AM91" s="12"/>
      <c r="AN91" s="12"/>
      <c r="AO91" s="12"/>
      <c r="AP91" s="12"/>
      <c r="AQ91" s="12"/>
      <c r="AR91" s="12"/>
      <c r="AS91" s="12"/>
      <c r="AT91" s="18" t="s">
        <v>68</v>
      </c>
      <c r="AU91" s="10" t="str">
        <f t="shared" si="3"/>
        <v>i5-12450H/16GB(2x 8GB)/512GB/RTX™ 3050 6GB GDDR6/15.6" FHD IPS 350nits AG/Win 11,Office H&amp;S 2021/Storm Grey/White Backlit/1Y()</v>
      </c>
      <c r="AV91" s="12" t="s">
        <v>69</v>
      </c>
    </row>
    <row r="92" spans="1:48" x14ac:dyDescent="0.35">
      <c r="A92" s="8" t="s">
        <v>502</v>
      </c>
      <c r="B92" s="9" t="s">
        <v>506</v>
      </c>
      <c r="C92" s="10" t="s">
        <v>507</v>
      </c>
      <c r="D92" s="11" t="str">
        <f t="shared" si="9"/>
        <v>R7 7840HS/16GB(8x2)/512GB/RTX™ 3050 6GB GDDR6/15.6" FHD IPS 350nits AG/Win 11,Office H&amp;S 2021/Storm Grey/White Backlit/1Y()</v>
      </c>
      <c r="E92" s="18" t="s">
        <v>51</v>
      </c>
      <c r="F92" s="13" t="s">
        <v>393</v>
      </c>
      <c r="G92" s="12"/>
      <c r="H92" s="12"/>
      <c r="I92" s="12" t="s">
        <v>54</v>
      </c>
      <c r="J92" s="13" t="s">
        <v>508</v>
      </c>
      <c r="K92" s="15" t="str">
        <f t="shared" ref="K92:K120" si="12">B92</f>
        <v>LOQ 15-82XT004HIN</v>
      </c>
      <c r="L92" s="12">
        <v>1500</v>
      </c>
      <c r="M92" s="18">
        <v>20</v>
      </c>
      <c r="N92" s="25">
        <v>82890.5</v>
      </c>
      <c r="O92" s="16">
        <f t="shared" si="10"/>
        <v>83890.5</v>
      </c>
      <c r="P92" s="19">
        <f t="shared" si="11"/>
        <v>84890.5</v>
      </c>
      <c r="Q92" s="12"/>
      <c r="R92" s="12">
        <v>500</v>
      </c>
      <c r="S92" s="12"/>
      <c r="T92" s="12"/>
      <c r="U92" s="12"/>
      <c r="V92" s="12"/>
      <c r="W92" s="12"/>
      <c r="X92" s="12"/>
      <c r="Y92" s="12"/>
      <c r="Z92" s="18" t="s">
        <v>57</v>
      </c>
      <c r="AA92" s="18" t="s">
        <v>58</v>
      </c>
      <c r="AB92" s="18" t="s">
        <v>59</v>
      </c>
      <c r="AC92" s="18">
        <v>17.3</v>
      </c>
      <c r="AD92" s="18" t="s">
        <v>60</v>
      </c>
      <c r="AE92" s="18" t="s">
        <v>285</v>
      </c>
      <c r="AF92" s="18" t="s">
        <v>62</v>
      </c>
      <c r="AG92" s="18">
        <v>512</v>
      </c>
      <c r="AH92" s="18" t="s">
        <v>64</v>
      </c>
      <c r="AI92" s="18" t="s">
        <v>286</v>
      </c>
      <c r="AJ92" s="18" t="s">
        <v>66</v>
      </c>
      <c r="AK92" s="18" t="s">
        <v>67</v>
      </c>
      <c r="AL92" s="12"/>
      <c r="AM92" s="12"/>
      <c r="AN92" s="12"/>
      <c r="AO92" s="12"/>
      <c r="AP92" s="12"/>
      <c r="AQ92" s="12"/>
      <c r="AR92" s="12"/>
      <c r="AS92" s="12"/>
      <c r="AT92" s="18" t="s">
        <v>68</v>
      </c>
      <c r="AU92" s="10" t="str">
        <f t="shared" ref="AU92:AU118" si="13">C92</f>
        <v>R7 7840HS/16GB(8x2)/512GB/RTX™ 3050 6GB GDDR6/15.6" FHD IPS 350nits AG/Win 11,Office H&amp;S 2021/Storm Grey/White Backlit/1Y()</v>
      </c>
      <c r="AV92" s="12" t="s">
        <v>69</v>
      </c>
    </row>
    <row r="93" spans="1:48" x14ac:dyDescent="0.35">
      <c r="A93" s="8" t="s">
        <v>502</v>
      </c>
      <c r="B93" s="9" t="s">
        <v>509</v>
      </c>
      <c r="C93" s="10" t="s">
        <v>510</v>
      </c>
      <c r="D93" s="11" t="str">
        <f t="shared" si="9"/>
        <v>i7-13620H/16GB/512GB/Win 11,OFFICE H&amp;S 2021/RTX 4060 8GB/15.6_FHD_AG_350N_144_N/Storm Grey/2.4 Kg/1 Year Onsite/White Backlit()</v>
      </c>
      <c r="E93" s="18" t="s">
        <v>51</v>
      </c>
      <c r="F93" s="13" t="s">
        <v>393</v>
      </c>
      <c r="G93" s="12"/>
      <c r="H93" s="12"/>
      <c r="I93" s="12" t="s">
        <v>54</v>
      </c>
      <c r="J93" s="13" t="s">
        <v>511</v>
      </c>
      <c r="K93" s="15" t="str">
        <f t="shared" si="12"/>
        <v>LOQ 15-82XV00BRIN</v>
      </c>
      <c r="L93" s="12">
        <v>1500</v>
      </c>
      <c r="M93" s="18">
        <v>20</v>
      </c>
      <c r="N93" s="25">
        <v>103450</v>
      </c>
      <c r="O93" s="16">
        <f t="shared" si="10"/>
        <v>104450</v>
      </c>
      <c r="P93" s="19">
        <f t="shared" si="11"/>
        <v>105450</v>
      </c>
      <c r="Q93" s="12"/>
      <c r="R93" s="12">
        <v>500</v>
      </c>
      <c r="S93" s="12"/>
      <c r="T93" s="12"/>
      <c r="U93" s="12"/>
      <c r="V93" s="12"/>
      <c r="W93" s="12"/>
      <c r="X93" s="12"/>
      <c r="Y93" s="12"/>
      <c r="Z93" s="18" t="s">
        <v>57</v>
      </c>
      <c r="AA93" s="18" t="s">
        <v>58</v>
      </c>
      <c r="AB93" s="18" t="s">
        <v>59</v>
      </c>
      <c r="AC93" s="18">
        <v>17.3</v>
      </c>
      <c r="AD93" s="18" t="s">
        <v>60</v>
      </c>
      <c r="AE93" s="18" t="s">
        <v>285</v>
      </c>
      <c r="AF93" s="18" t="s">
        <v>62</v>
      </c>
      <c r="AG93" s="18">
        <v>512</v>
      </c>
      <c r="AH93" s="18" t="s">
        <v>64</v>
      </c>
      <c r="AI93" s="18" t="s">
        <v>286</v>
      </c>
      <c r="AJ93" s="18" t="s">
        <v>66</v>
      </c>
      <c r="AK93" s="18" t="s">
        <v>67</v>
      </c>
      <c r="AL93" s="12"/>
      <c r="AM93" s="12"/>
      <c r="AN93" s="12"/>
      <c r="AO93" s="12"/>
      <c r="AP93" s="12"/>
      <c r="AQ93" s="12"/>
      <c r="AR93" s="12"/>
      <c r="AS93" s="12"/>
      <c r="AT93" s="18" t="s">
        <v>68</v>
      </c>
      <c r="AU93" s="10" t="str">
        <f t="shared" si="13"/>
        <v>i7-13620H/16GB/512GB/Win 11,OFFICE H&amp;S 2021/RTX 4060 8GB/15.6_FHD_AG_350N_144_N/Storm Grey/2.4 Kg/1 Year Onsite/White Backlit()</v>
      </c>
      <c r="AV93" s="12" t="s">
        <v>69</v>
      </c>
    </row>
    <row r="94" spans="1:48" x14ac:dyDescent="0.35">
      <c r="A94" s="8" t="s">
        <v>512</v>
      </c>
      <c r="B94" s="9" t="s">
        <v>513</v>
      </c>
      <c r="C94" s="10" t="s">
        <v>514</v>
      </c>
      <c r="D94" s="11" t="str">
        <f t="shared" si="9"/>
        <v>i7 -13700/16GB/1TB HDD+256GB/19.5" LED/Win 11H + MSO 2021</v>
      </c>
      <c r="E94" s="12" t="s">
        <v>630</v>
      </c>
      <c r="F94" s="13" t="s">
        <v>515</v>
      </c>
      <c r="G94" s="20"/>
      <c r="H94" s="12"/>
      <c r="I94" s="12" t="s">
        <v>54</v>
      </c>
      <c r="J94" s="13" t="s">
        <v>516</v>
      </c>
      <c r="K94" s="15" t="str">
        <f t="shared" si="12"/>
        <v>M01-F3787in</v>
      </c>
      <c r="L94" s="12">
        <v>4710</v>
      </c>
      <c r="M94" s="18">
        <v>20</v>
      </c>
      <c r="N94" s="25">
        <v>76250</v>
      </c>
      <c r="O94" s="16">
        <f t="shared" si="10"/>
        <v>77250</v>
      </c>
      <c r="P94" s="19">
        <f t="shared" si="11"/>
        <v>78250</v>
      </c>
      <c r="Q94" s="12"/>
      <c r="R94" s="12">
        <v>500</v>
      </c>
      <c r="S94" s="12"/>
      <c r="T94" s="12"/>
      <c r="U94" s="12"/>
      <c r="V94" s="12"/>
      <c r="W94" s="12"/>
      <c r="X94" s="12"/>
      <c r="Y94" s="12"/>
      <c r="Z94" s="18" t="s">
        <v>57</v>
      </c>
      <c r="AA94" s="18" t="s">
        <v>58</v>
      </c>
      <c r="AB94" s="18" t="s">
        <v>59</v>
      </c>
      <c r="AC94" s="18">
        <v>17.3</v>
      </c>
      <c r="AD94" s="18" t="s">
        <v>60</v>
      </c>
      <c r="AE94" s="18" t="s">
        <v>285</v>
      </c>
      <c r="AF94" s="18" t="s">
        <v>62</v>
      </c>
      <c r="AG94" s="18">
        <v>512</v>
      </c>
      <c r="AH94" s="18" t="s">
        <v>64</v>
      </c>
      <c r="AI94" s="18" t="s">
        <v>286</v>
      </c>
      <c r="AJ94" s="18" t="s">
        <v>66</v>
      </c>
      <c r="AK94" s="18" t="s">
        <v>67</v>
      </c>
      <c r="AL94" s="12"/>
      <c r="AM94" s="12"/>
      <c r="AN94" s="12"/>
      <c r="AO94" s="12"/>
      <c r="AP94" s="12"/>
      <c r="AQ94" s="12"/>
      <c r="AR94" s="12"/>
      <c r="AS94" s="12"/>
      <c r="AT94" s="13" t="s">
        <v>517</v>
      </c>
      <c r="AU94" s="10" t="str">
        <f t="shared" si="13"/>
        <v>i7 -13700/16GB/1TB HDD+256GB/19.5" LED/Win 11H + MSO 2021</v>
      </c>
      <c r="AV94" s="12" t="s">
        <v>69</v>
      </c>
    </row>
    <row r="95" spans="1:48" x14ac:dyDescent="0.35">
      <c r="A95" s="8" t="s">
        <v>518</v>
      </c>
      <c r="B95" s="9" t="s">
        <v>519</v>
      </c>
      <c r="C95" s="10" t="s">
        <v>520</v>
      </c>
      <c r="D95" s="11" t="str">
        <f t="shared" si="9"/>
        <v>i7 -12700/8GB/1TB HDD+256GB/19.5" LED/Win 11H + MSO 2021</v>
      </c>
      <c r="E95" s="12" t="s">
        <v>630</v>
      </c>
      <c r="F95" s="13" t="s">
        <v>515</v>
      </c>
      <c r="G95" s="20"/>
      <c r="H95" s="12"/>
      <c r="I95" s="12" t="s">
        <v>54</v>
      </c>
      <c r="J95" s="13" t="s">
        <v>521</v>
      </c>
      <c r="K95" s="15" t="str">
        <f t="shared" si="12"/>
        <v>M01-F2791in</v>
      </c>
      <c r="L95" s="12">
        <v>4710</v>
      </c>
      <c r="M95" s="18">
        <v>20</v>
      </c>
      <c r="N95" s="25">
        <v>71350</v>
      </c>
      <c r="O95" s="16">
        <f t="shared" si="10"/>
        <v>72350</v>
      </c>
      <c r="P95" s="19">
        <f t="shared" si="11"/>
        <v>73350</v>
      </c>
      <c r="Q95" s="12"/>
      <c r="R95" s="12">
        <v>500</v>
      </c>
      <c r="S95" s="12"/>
      <c r="T95" s="12"/>
      <c r="U95" s="12"/>
      <c r="V95" s="12"/>
      <c r="W95" s="12"/>
      <c r="X95" s="12"/>
      <c r="Y95" s="12"/>
      <c r="Z95" s="18" t="s">
        <v>57</v>
      </c>
      <c r="AA95" s="18" t="s">
        <v>58</v>
      </c>
      <c r="AB95" s="18" t="s">
        <v>59</v>
      </c>
      <c r="AC95" s="18">
        <v>17.3</v>
      </c>
      <c r="AD95" s="18" t="s">
        <v>60</v>
      </c>
      <c r="AE95" s="18" t="s">
        <v>285</v>
      </c>
      <c r="AF95" s="18" t="s">
        <v>62</v>
      </c>
      <c r="AG95" s="18">
        <v>512</v>
      </c>
      <c r="AH95" s="18" t="s">
        <v>64</v>
      </c>
      <c r="AI95" s="18" t="s">
        <v>286</v>
      </c>
      <c r="AJ95" s="18" t="s">
        <v>66</v>
      </c>
      <c r="AK95" s="18" t="s">
        <v>67</v>
      </c>
      <c r="AL95" s="12"/>
      <c r="AM95" s="12"/>
      <c r="AN95" s="12"/>
      <c r="AO95" s="12"/>
      <c r="AP95" s="12"/>
      <c r="AQ95" s="12"/>
      <c r="AR95" s="12"/>
      <c r="AS95" s="12"/>
      <c r="AT95" s="13" t="s">
        <v>517</v>
      </c>
      <c r="AU95" s="10" t="str">
        <f t="shared" si="13"/>
        <v>i7 -12700/8GB/1TB HDD+256GB/19.5" LED/Win 11H + MSO 2021</v>
      </c>
      <c r="AV95" s="12" t="s">
        <v>69</v>
      </c>
    </row>
    <row r="96" spans="1:48" x14ac:dyDescent="0.35">
      <c r="A96" s="8" t="s">
        <v>522</v>
      </c>
      <c r="B96" s="9" t="s">
        <v>523</v>
      </c>
      <c r="C96" s="10" t="s">
        <v>524</v>
      </c>
      <c r="D96" s="11" t="str">
        <f t="shared" si="9"/>
        <v>i5 -13400/8GB/512 GB SSD In/19.5" LED/Win 11H + MSO 2021</v>
      </c>
      <c r="E96" s="12" t="s">
        <v>630</v>
      </c>
      <c r="F96" s="13" t="s">
        <v>515</v>
      </c>
      <c r="G96" s="20"/>
      <c r="H96" s="12"/>
      <c r="I96" s="12" t="s">
        <v>54</v>
      </c>
      <c r="J96" s="13" t="s">
        <v>525</v>
      </c>
      <c r="K96" s="15" t="str">
        <f t="shared" si="12"/>
        <v>S01-pF3235in</v>
      </c>
      <c r="L96" s="12">
        <v>3000</v>
      </c>
      <c r="M96" s="18">
        <v>20</v>
      </c>
      <c r="N96" s="25">
        <v>60500</v>
      </c>
      <c r="O96" s="16">
        <f t="shared" si="10"/>
        <v>61500</v>
      </c>
      <c r="P96" s="19">
        <f t="shared" si="11"/>
        <v>62500</v>
      </c>
      <c r="Q96" s="12"/>
      <c r="R96" s="12">
        <v>500</v>
      </c>
      <c r="S96" s="12"/>
      <c r="T96" s="12"/>
      <c r="U96" s="12"/>
      <c r="V96" s="12"/>
      <c r="W96" s="12"/>
      <c r="X96" s="12"/>
      <c r="Y96" s="12"/>
      <c r="Z96" s="18" t="s">
        <v>57</v>
      </c>
      <c r="AA96" s="18" t="s">
        <v>58</v>
      </c>
      <c r="AB96" s="18" t="s">
        <v>59</v>
      </c>
      <c r="AC96" s="18">
        <v>17.3</v>
      </c>
      <c r="AD96" s="18" t="s">
        <v>60</v>
      </c>
      <c r="AE96" s="18" t="s">
        <v>285</v>
      </c>
      <c r="AF96" s="18" t="s">
        <v>62</v>
      </c>
      <c r="AG96" s="18">
        <v>512</v>
      </c>
      <c r="AH96" s="18" t="s">
        <v>64</v>
      </c>
      <c r="AI96" s="18" t="s">
        <v>286</v>
      </c>
      <c r="AJ96" s="18" t="s">
        <v>66</v>
      </c>
      <c r="AK96" s="18" t="s">
        <v>67</v>
      </c>
      <c r="AL96" s="12"/>
      <c r="AM96" s="12"/>
      <c r="AN96" s="12"/>
      <c r="AO96" s="12"/>
      <c r="AP96" s="12"/>
      <c r="AQ96" s="12"/>
      <c r="AR96" s="12"/>
      <c r="AS96" s="12"/>
      <c r="AT96" s="13" t="s">
        <v>517</v>
      </c>
      <c r="AU96" s="10" t="str">
        <f t="shared" si="13"/>
        <v>i5 -13400/8GB/512 GB SSD In/19.5" LED/Win 11H + MSO 2021</v>
      </c>
      <c r="AV96" s="12" t="s">
        <v>69</v>
      </c>
    </row>
    <row r="97" spans="1:48" x14ac:dyDescent="0.35">
      <c r="A97" s="8" t="s">
        <v>526</v>
      </c>
      <c r="B97" s="9" t="s">
        <v>527</v>
      </c>
      <c r="C97" s="10" t="s">
        <v>528</v>
      </c>
      <c r="D97" s="11" t="str">
        <f t="shared" si="9"/>
        <v>i5 -12400/8GB/1TB HDD+256GB/19.5" LED/Win 11H + MSO 2021</v>
      </c>
      <c r="E97" s="12" t="s">
        <v>630</v>
      </c>
      <c r="F97" s="13" t="s">
        <v>515</v>
      </c>
      <c r="G97" s="20"/>
      <c r="H97" s="12"/>
      <c r="I97" s="12" t="s">
        <v>54</v>
      </c>
      <c r="J97" s="13" t="s">
        <v>529</v>
      </c>
      <c r="K97" s="15" t="str">
        <f t="shared" si="12"/>
        <v>M01-F2489in</v>
      </c>
      <c r="L97" s="12">
        <v>4710</v>
      </c>
      <c r="M97" s="18">
        <v>20</v>
      </c>
      <c r="N97" s="25">
        <v>55000</v>
      </c>
      <c r="O97" s="16">
        <f t="shared" si="10"/>
        <v>56000</v>
      </c>
      <c r="P97" s="19">
        <f t="shared" si="11"/>
        <v>57000</v>
      </c>
      <c r="Q97" s="12"/>
      <c r="R97" s="12">
        <v>500</v>
      </c>
      <c r="S97" s="12"/>
      <c r="T97" s="12"/>
      <c r="U97" s="12"/>
      <c r="V97" s="12"/>
      <c r="W97" s="12"/>
      <c r="X97" s="12"/>
      <c r="Y97" s="12"/>
      <c r="Z97" s="18" t="s">
        <v>57</v>
      </c>
      <c r="AA97" s="18" t="s">
        <v>58</v>
      </c>
      <c r="AB97" s="18" t="s">
        <v>59</v>
      </c>
      <c r="AC97" s="18">
        <v>17.3</v>
      </c>
      <c r="AD97" s="18" t="s">
        <v>60</v>
      </c>
      <c r="AE97" s="18" t="s">
        <v>285</v>
      </c>
      <c r="AF97" s="18" t="s">
        <v>62</v>
      </c>
      <c r="AG97" s="18">
        <v>512</v>
      </c>
      <c r="AH97" s="18" t="s">
        <v>64</v>
      </c>
      <c r="AI97" s="18" t="s">
        <v>286</v>
      </c>
      <c r="AJ97" s="18" t="s">
        <v>66</v>
      </c>
      <c r="AK97" s="18" t="s">
        <v>67</v>
      </c>
      <c r="AL97" s="12"/>
      <c r="AM97" s="12"/>
      <c r="AN97" s="12"/>
      <c r="AO97" s="12"/>
      <c r="AP97" s="12"/>
      <c r="AQ97" s="12"/>
      <c r="AR97" s="12"/>
      <c r="AS97" s="12"/>
      <c r="AT97" s="13" t="s">
        <v>517</v>
      </c>
      <c r="AU97" s="10" t="str">
        <f t="shared" si="13"/>
        <v>i5 -12400/8GB/1TB HDD+256GB/19.5" LED/Win 11H + MSO 2021</v>
      </c>
      <c r="AV97" s="12" t="s">
        <v>69</v>
      </c>
    </row>
    <row r="98" spans="1:48" x14ac:dyDescent="0.35">
      <c r="A98" s="8" t="s">
        <v>530</v>
      </c>
      <c r="B98" s="9" t="s">
        <v>531</v>
      </c>
      <c r="C98" s="10" t="s">
        <v>532</v>
      </c>
      <c r="D98" s="11" t="str">
        <f t="shared" si="9"/>
        <v>i5 -12400/8GB/512 GB SSD In/19.5" LED/Win 11H + MSO 2021</v>
      </c>
      <c r="E98" s="12" t="s">
        <v>630</v>
      </c>
      <c r="F98" s="13" t="s">
        <v>515</v>
      </c>
      <c r="G98" s="20"/>
      <c r="H98" s="12"/>
      <c r="I98" s="12" t="s">
        <v>54</v>
      </c>
      <c r="J98" s="13" t="s">
        <v>533</v>
      </c>
      <c r="K98" s="15" t="str">
        <f t="shared" si="12"/>
        <v>S01-pF2123in</v>
      </c>
      <c r="L98" s="12">
        <v>3000</v>
      </c>
      <c r="M98" s="18">
        <v>20</v>
      </c>
      <c r="N98" s="25">
        <v>54000</v>
      </c>
      <c r="O98" s="16">
        <f t="shared" si="10"/>
        <v>55000</v>
      </c>
      <c r="P98" s="19">
        <f t="shared" si="11"/>
        <v>56000</v>
      </c>
      <c r="Q98" s="12"/>
      <c r="R98" s="12">
        <v>500</v>
      </c>
      <c r="S98" s="12"/>
      <c r="T98" s="12"/>
      <c r="U98" s="12"/>
      <c r="V98" s="12"/>
      <c r="W98" s="12"/>
      <c r="X98" s="12"/>
      <c r="Y98" s="12"/>
      <c r="Z98" s="18" t="s">
        <v>57</v>
      </c>
      <c r="AA98" s="18" t="s">
        <v>58</v>
      </c>
      <c r="AB98" s="18" t="s">
        <v>59</v>
      </c>
      <c r="AC98" s="18">
        <v>17.3</v>
      </c>
      <c r="AD98" s="18" t="s">
        <v>60</v>
      </c>
      <c r="AE98" s="18" t="s">
        <v>285</v>
      </c>
      <c r="AF98" s="18" t="s">
        <v>62</v>
      </c>
      <c r="AG98" s="18">
        <v>512</v>
      </c>
      <c r="AH98" s="18" t="s">
        <v>64</v>
      </c>
      <c r="AI98" s="18" t="s">
        <v>286</v>
      </c>
      <c r="AJ98" s="18" t="s">
        <v>66</v>
      </c>
      <c r="AK98" s="18" t="s">
        <v>67</v>
      </c>
      <c r="AL98" s="12"/>
      <c r="AM98" s="12"/>
      <c r="AN98" s="12"/>
      <c r="AO98" s="12"/>
      <c r="AP98" s="12"/>
      <c r="AQ98" s="12"/>
      <c r="AR98" s="12"/>
      <c r="AS98" s="12"/>
      <c r="AT98" s="13" t="s">
        <v>517</v>
      </c>
      <c r="AU98" s="10" t="str">
        <f t="shared" si="13"/>
        <v>i5 -12400/8GB/512 GB SSD In/19.5" LED/Win 11H + MSO 2021</v>
      </c>
      <c r="AV98" s="12" t="s">
        <v>69</v>
      </c>
    </row>
    <row r="99" spans="1:48" x14ac:dyDescent="0.35">
      <c r="A99" s="8" t="s">
        <v>534</v>
      </c>
      <c r="B99" s="9" t="s">
        <v>535</v>
      </c>
      <c r="C99" s="10" t="s">
        <v>536</v>
      </c>
      <c r="D99" s="11" t="str">
        <f t="shared" si="9"/>
        <v>i3 -13100/8GB/512 GB SSD In/19.5" LED/Win 11H + MSO 2021</v>
      </c>
      <c r="E99" s="12" t="s">
        <v>630</v>
      </c>
      <c r="F99" s="13" t="s">
        <v>515</v>
      </c>
      <c r="G99" s="20"/>
      <c r="H99" s="12"/>
      <c r="I99" s="12" t="s">
        <v>54</v>
      </c>
      <c r="J99" s="13" t="s">
        <v>537</v>
      </c>
      <c r="K99" s="15" t="str">
        <f t="shared" si="12"/>
        <v>S01-pF3234in</v>
      </c>
      <c r="L99" s="12">
        <v>3000</v>
      </c>
      <c r="M99" s="18">
        <v>20</v>
      </c>
      <c r="N99" s="25">
        <v>42250</v>
      </c>
      <c r="O99" s="16">
        <f t="shared" si="10"/>
        <v>43250</v>
      </c>
      <c r="P99" s="19">
        <f t="shared" si="11"/>
        <v>44250</v>
      </c>
      <c r="Q99" s="12"/>
      <c r="R99" s="12">
        <v>500</v>
      </c>
      <c r="S99" s="12"/>
      <c r="T99" s="12"/>
      <c r="U99" s="12"/>
      <c r="V99" s="12"/>
      <c r="W99" s="12"/>
      <c r="X99" s="12"/>
      <c r="Y99" s="12"/>
      <c r="Z99" s="18" t="s">
        <v>57</v>
      </c>
      <c r="AA99" s="18" t="s">
        <v>58</v>
      </c>
      <c r="AB99" s="18" t="s">
        <v>59</v>
      </c>
      <c r="AC99" s="18">
        <v>17.3</v>
      </c>
      <c r="AD99" s="18" t="s">
        <v>60</v>
      </c>
      <c r="AE99" s="18" t="s">
        <v>285</v>
      </c>
      <c r="AF99" s="18" t="s">
        <v>62</v>
      </c>
      <c r="AG99" s="18">
        <v>512</v>
      </c>
      <c r="AH99" s="18" t="s">
        <v>64</v>
      </c>
      <c r="AI99" s="18" t="s">
        <v>286</v>
      </c>
      <c r="AJ99" s="18" t="s">
        <v>66</v>
      </c>
      <c r="AK99" s="18" t="s">
        <v>67</v>
      </c>
      <c r="AL99" s="12"/>
      <c r="AM99" s="12"/>
      <c r="AN99" s="12"/>
      <c r="AO99" s="12"/>
      <c r="AP99" s="12"/>
      <c r="AQ99" s="12"/>
      <c r="AR99" s="12"/>
      <c r="AS99" s="12"/>
      <c r="AT99" s="13" t="s">
        <v>517</v>
      </c>
      <c r="AU99" s="10" t="str">
        <f t="shared" si="13"/>
        <v>i3 -13100/8GB/512 GB SSD In/19.5" LED/Win 11H + MSO 2021</v>
      </c>
      <c r="AV99" s="12" t="s">
        <v>69</v>
      </c>
    </row>
    <row r="100" spans="1:48" x14ac:dyDescent="0.35">
      <c r="A100" s="8" t="s">
        <v>538</v>
      </c>
      <c r="B100" s="9" t="s">
        <v>539</v>
      </c>
      <c r="C100" s="10" t="s">
        <v>540</v>
      </c>
      <c r="D100" s="11" t="str">
        <f t="shared" si="9"/>
        <v>i3 -12100/8GB/512 GB SSD In/19.5" LED/Win 11H + MSO 2021</v>
      </c>
      <c r="E100" s="12" t="s">
        <v>630</v>
      </c>
      <c r="F100" s="13" t="s">
        <v>515</v>
      </c>
      <c r="G100" s="20"/>
      <c r="H100" s="12"/>
      <c r="I100" s="12" t="s">
        <v>54</v>
      </c>
      <c r="J100" s="13" t="s">
        <v>541</v>
      </c>
      <c r="K100" s="15" t="str">
        <f t="shared" si="12"/>
        <v>S01-pF2888in</v>
      </c>
      <c r="L100" s="12">
        <v>3000</v>
      </c>
      <c r="M100" s="18">
        <v>20</v>
      </c>
      <c r="N100" s="25">
        <v>41500</v>
      </c>
      <c r="O100" s="16">
        <f t="shared" si="10"/>
        <v>42500</v>
      </c>
      <c r="P100" s="19">
        <f t="shared" si="11"/>
        <v>43500</v>
      </c>
      <c r="Q100" s="12"/>
      <c r="R100" s="12">
        <v>500</v>
      </c>
      <c r="S100" s="12"/>
      <c r="T100" s="12"/>
      <c r="U100" s="12"/>
      <c r="V100" s="12"/>
      <c r="W100" s="12"/>
      <c r="X100" s="12"/>
      <c r="Y100" s="12"/>
      <c r="Z100" s="18" t="s">
        <v>57</v>
      </c>
      <c r="AA100" s="18" t="s">
        <v>58</v>
      </c>
      <c r="AB100" s="18" t="s">
        <v>59</v>
      </c>
      <c r="AC100" s="18">
        <v>17.3</v>
      </c>
      <c r="AD100" s="18" t="s">
        <v>60</v>
      </c>
      <c r="AE100" s="18" t="s">
        <v>285</v>
      </c>
      <c r="AF100" s="18" t="s">
        <v>62</v>
      </c>
      <c r="AG100" s="18">
        <v>512</v>
      </c>
      <c r="AH100" s="18" t="s">
        <v>64</v>
      </c>
      <c r="AI100" s="18" t="s">
        <v>286</v>
      </c>
      <c r="AJ100" s="18" t="s">
        <v>66</v>
      </c>
      <c r="AK100" s="18" t="s">
        <v>67</v>
      </c>
      <c r="AL100" s="12"/>
      <c r="AM100" s="12"/>
      <c r="AN100" s="12"/>
      <c r="AO100" s="12"/>
      <c r="AP100" s="12"/>
      <c r="AQ100" s="12"/>
      <c r="AR100" s="12"/>
      <c r="AS100" s="12"/>
      <c r="AT100" s="13" t="s">
        <v>517</v>
      </c>
      <c r="AU100" s="10" t="str">
        <f t="shared" si="13"/>
        <v>i3 -12100/8GB/512 GB SSD In/19.5" LED/Win 11H + MSO 2021</v>
      </c>
      <c r="AV100" s="12" t="s">
        <v>69</v>
      </c>
    </row>
    <row r="101" spans="1:48" x14ac:dyDescent="0.35">
      <c r="A101" s="8" t="s">
        <v>542</v>
      </c>
      <c r="B101" s="9" t="s">
        <v>543</v>
      </c>
      <c r="C101" s="10" t="s">
        <v>540</v>
      </c>
      <c r="D101" s="11" t="str">
        <f t="shared" si="9"/>
        <v>i3 -12100/8GB/512 GB SSD In/19.5" LED/Win 11H + MSO 2021</v>
      </c>
      <c r="E101" s="12" t="s">
        <v>630</v>
      </c>
      <c r="F101" s="13" t="s">
        <v>515</v>
      </c>
      <c r="G101" s="20"/>
      <c r="H101" s="12"/>
      <c r="I101" s="12" t="s">
        <v>54</v>
      </c>
      <c r="J101" s="13" t="s">
        <v>544</v>
      </c>
      <c r="K101" s="15" t="str">
        <f t="shared" si="12"/>
        <v>S01-pF2889in</v>
      </c>
      <c r="L101" s="12">
        <v>3000</v>
      </c>
      <c r="M101" s="18">
        <v>20</v>
      </c>
      <c r="N101" s="25">
        <v>40250</v>
      </c>
      <c r="O101" s="16">
        <f t="shared" si="10"/>
        <v>41250</v>
      </c>
      <c r="P101" s="19">
        <f t="shared" si="11"/>
        <v>42250</v>
      </c>
      <c r="Q101" s="12"/>
      <c r="R101" s="12">
        <v>500</v>
      </c>
      <c r="S101" s="12"/>
      <c r="T101" s="12"/>
      <c r="U101" s="12"/>
      <c r="V101" s="12"/>
      <c r="W101" s="12"/>
      <c r="X101" s="12"/>
      <c r="Y101" s="12"/>
      <c r="Z101" s="18" t="s">
        <v>57</v>
      </c>
      <c r="AA101" s="18" t="s">
        <v>58</v>
      </c>
      <c r="AB101" s="18" t="s">
        <v>59</v>
      </c>
      <c r="AC101" s="18">
        <v>17.3</v>
      </c>
      <c r="AD101" s="18" t="s">
        <v>60</v>
      </c>
      <c r="AE101" s="18" t="s">
        <v>285</v>
      </c>
      <c r="AF101" s="18" t="s">
        <v>62</v>
      </c>
      <c r="AG101" s="18">
        <v>512</v>
      </c>
      <c r="AH101" s="18" t="s">
        <v>64</v>
      </c>
      <c r="AI101" s="18" t="s">
        <v>286</v>
      </c>
      <c r="AJ101" s="18" t="s">
        <v>66</v>
      </c>
      <c r="AK101" s="18" t="s">
        <v>67</v>
      </c>
      <c r="AL101" s="12"/>
      <c r="AM101" s="12"/>
      <c r="AN101" s="12"/>
      <c r="AO101" s="12"/>
      <c r="AP101" s="12"/>
      <c r="AQ101" s="12"/>
      <c r="AR101" s="12"/>
      <c r="AS101" s="12"/>
      <c r="AT101" s="13" t="s">
        <v>517</v>
      </c>
      <c r="AU101" s="10" t="str">
        <f t="shared" si="13"/>
        <v>i3 -12100/8GB/512 GB SSD In/19.5" LED/Win 11H + MSO 2021</v>
      </c>
      <c r="AV101" s="12" t="s">
        <v>69</v>
      </c>
    </row>
    <row r="102" spans="1:48" x14ac:dyDescent="0.35">
      <c r="A102" s="8" t="s">
        <v>545</v>
      </c>
      <c r="B102" s="9" t="s">
        <v>546</v>
      </c>
      <c r="C102" s="10" t="s">
        <v>547</v>
      </c>
      <c r="D102" s="11" t="str">
        <f t="shared" si="9"/>
        <v>i3 -12100/Int/el HD Wired KB/19.5" LED/DOS 8GB 256 GB SSD</v>
      </c>
      <c r="E102" s="12" t="s">
        <v>630</v>
      </c>
      <c r="F102" s="13" t="s">
        <v>515</v>
      </c>
      <c r="G102" s="20"/>
      <c r="H102" s="12"/>
      <c r="I102" s="12" t="s">
        <v>54</v>
      </c>
      <c r="J102" s="13" t="s">
        <v>548</v>
      </c>
      <c r="K102" s="15" t="str">
        <f t="shared" si="12"/>
        <v>S01-pF2201il</v>
      </c>
      <c r="L102" s="12">
        <v>3000</v>
      </c>
      <c r="M102" s="18">
        <v>20</v>
      </c>
      <c r="N102" s="25">
        <v>37500</v>
      </c>
      <c r="O102" s="16">
        <f t="shared" si="10"/>
        <v>38500</v>
      </c>
      <c r="P102" s="19">
        <f t="shared" si="11"/>
        <v>39500</v>
      </c>
      <c r="Q102" s="12"/>
      <c r="R102" s="12">
        <v>500</v>
      </c>
      <c r="S102" s="12"/>
      <c r="T102" s="12"/>
      <c r="U102" s="12"/>
      <c r="V102" s="12"/>
      <c r="W102" s="12"/>
      <c r="X102" s="12"/>
      <c r="Y102" s="12"/>
      <c r="Z102" s="18" t="s">
        <v>57</v>
      </c>
      <c r="AA102" s="18" t="s">
        <v>58</v>
      </c>
      <c r="AB102" s="18" t="s">
        <v>59</v>
      </c>
      <c r="AC102" s="18">
        <v>17.3</v>
      </c>
      <c r="AD102" s="18" t="s">
        <v>60</v>
      </c>
      <c r="AE102" s="18" t="s">
        <v>285</v>
      </c>
      <c r="AF102" s="18" t="s">
        <v>62</v>
      </c>
      <c r="AG102" s="18">
        <v>512</v>
      </c>
      <c r="AH102" s="18" t="s">
        <v>64</v>
      </c>
      <c r="AI102" s="18" t="s">
        <v>286</v>
      </c>
      <c r="AJ102" s="18" t="s">
        <v>66</v>
      </c>
      <c r="AK102" s="18" t="s">
        <v>67</v>
      </c>
      <c r="AL102" s="12"/>
      <c r="AM102" s="12"/>
      <c r="AN102" s="12"/>
      <c r="AO102" s="12"/>
      <c r="AP102" s="12"/>
      <c r="AQ102" s="12"/>
      <c r="AR102" s="12"/>
      <c r="AS102" s="12"/>
      <c r="AT102" s="13" t="s">
        <v>517</v>
      </c>
      <c r="AU102" s="10" t="str">
        <f t="shared" si="13"/>
        <v>i3 -12100/Int/el HD Wired KB/19.5" LED/DOS 8GB 256 GB SSD</v>
      </c>
      <c r="AV102" s="12" t="s">
        <v>69</v>
      </c>
    </row>
    <row r="103" spans="1:48" x14ac:dyDescent="0.35">
      <c r="A103" s="8" t="s">
        <v>549</v>
      </c>
      <c r="B103" s="9" t="s">
        <v>550</v>
      </c>
      <c r="C103" s="10" t="s">
        <v>551</v>
      </c>
      <c r="D103" s="11" t="str">
        <f t="shared" si="9"/>
        <v>3 -5300G/8GB/512 GB SSD AMD/19.5" LED/Win 11H + MSO 2021</v>
      </c>
      <c r="E103" s="12" t="s">
        <v>630</v>
      </c>
      <c r="F103" s="13" t="s">
        <v>515</v>
      </c>
      <c r="G103" s="20"/>
      <c r="H103" s="12"/>
      <c r="I103" s="12" t="s">
        <v>54</v>
      </c>
      <c r="J103" s="13" t="s">
        <v>552</v>
      </c>
      <c r="K103" s="15" t="str">
        <f t="shared" si="12"/>
        <v>M01-F3201in</v>
      </c>
      <c r="L103" s="12">
        <v>4710</v>
      </c>
      <c r="M103" s="18">
        <v>20</v>
      </c>
      <c r="N103" s="25">
        <v>38750</v>
      </c>
      <c r="O103" s="16">
        <f t="shared" si="10"/>
        <v>39750</v>
      </c>
      <c r="P103" s="19">
        <f t="shared" si="11"/>
        <v>40750</v>
      </c>
      <c r="Q103" s="12"/>
      <c r="R103" s="12">
        <v>500</v>
      </c>
      <c r="S103" s="12"/>
      <c r="T103" s="12"/>
      <c r="U103" s="12"/>
      <c r="V103" s="12"/>
      <c r="W103" s="12"/>
      <c r="X103" s="12"/>
      <c r="Y103" s="12"/>
      <c r="Z103" s="18" t="s">
        <v>57</v>
      </c>
      <c r="AA103" s="18" t="s">
        <v>58</v>
      </c>
      <c r="AB103" s="18" t="s">
        <v>59</v>
      </c>
      <c r="AC103" s="18">
        <v>17.3</v>
      </c>
      <c r="AD103" s="18" t="s">
        <v>60</v>
      </c>
      <c r="AE103" s="18" t="s">
        <v>285</v>
      </c>
      <c r="AF103" s="18" t="s">
        <v>62</v>
      </c>
      <c r="AG103" s="18">
        <v>512</v>
      </c>
      <c r="AH103" s="18" t="s">
        <v>64</v>
      </c>
      <c r="AI103" s="18" t="s">
        <v>286</v>
      </c>
      <c r="AJ103" s="18" t="s">
        <v>66</v>
      </c>
      <c r="AK103" s="18" t="s">
        <v>67</v>
      </c>
      <c r="AL103" s="12"/>
      <c r="AM103" s="12"/>
      <c r="AN103" s="12"/>
      <c r="AO103" s="12"/>
      <c r="AP103" s="12"/>
      <c r="AQ103" s="12"/>
      <c r="AR103" s="12"/>
      <c r="AS103" s="12"/>
      <c r="AT103" s="13" t="s">
        <v>517</v>
      </c>
      <c r="AU103" s="10" t="str">
        <f t="shared" si="13"/>
        <v>3 -5300G/8GB/512 GB SSD AMD/19.5" LED/Win 11H + MSO 2021</v>
      </c>
      <c r="AV103" s="12" t="s">
        <v>69</v>
      </c>
    </row>
    <row r="104" spans="1:48" x14ac:dyDescent="0.35">
      <c r="A104" s="8" t="s">
        <v>553</v>
      </c>
      <c r="B104" s="9" t="s">
        <v>554</v>
      </c>
      <c r="C104" s="10" t="s">
        <v>555</v>
      </c>
      <c r="D104" s="11" t="str">
        <f t="shared" si="9"/>
        <v>Celeron J4025/8GB/512 GB SSD Int/19.5" LED/Win 11H + MSO 2021</v>
      </c>
      <c r="E104" s="12" t="s">
        <v>630</v>
      </c>
      <c r="F104" s="13" t="s">
        <v>515</v>
      </c>
      <c r="G104" s="20"/>
      <c r="H104" s="12"/>
      <c r="I104" s="12" t="s">
        <v>54</v>
      </c>
      <c r="J104" s="13" t="s">
        <v>556</v>
      </c>
      <c r="K104" s="15" t="str">
        <f t="shared" si="12"/>
        <v>S01-pF2024in</v>
      </c>
      <c r="L104" s="12">
        <v>3000</v>
      </c>
      <c r="M104" s="18">
        <v>20</v>
      </c>
      <c r="N104" s="25">
        <v>31250</v>
      </c>
      <c r="O104" s="16">
        <f t="shared" si="10"/>
        <v>32250</v>
      </c>
      <c r="P104" s="19">
        <f t="shared" si="11"/>
        <v>33250</v>
      </c>
      <c r="Q104" s="12"/>
      <c r="R104" s="12">
        <v>500</v>
      </c>
      <c r="S104" s="12"/>
      <c r="T104" s="12"/>
      <c r="U104" s="12"/>
      <c r="V104" s="12"/>
      <c r="W104" s="12"/>
      <c r="X104" s="12"/>
      <c r="Y104" s="12"/>
      <c r="Z104" s="18" t="s">
        <v>57</v>
      </c>
      <c r="AA104" s="18" t="s">
        <v>58</v>
      </c>
      <c r="AB104" s="18" t="s">
        <v>59</v>
      </c>
      <c r="AC104" s="18">
        <v>17.3</v>
      </c>
      <c r="AD104" s="18" t="s">
        <v>60</v>
      </c>
      <c r="AE104" s="18" t="s">
        <v>285</v>
      </c>
      <c r="AF104" s="18" t="s">
        <v>62</v>
      </c>
      <c r="AG104" s="18">
        <v>512</v>
      </c>
      <c r="AH104" s="18" t="s">
        <v>64</v>
      </c>
      <c r="AI104" s="18" t="s">
        <v>286</v>
      </c>
      <c r="AJ104" s="18" t="s">
        <v>66</v>
      </c>
      <c r="AK104" s="18" t="s">
        <v>67</v>
      </c>
      <c r="AL104" s="12"/>
      <c r="AM104" s="12"/>
      <c r="AN104" s="12"/>
      <c r="AO104" s="12"/>
      <c r="AP104" s="12"/>
      <c r="AQ104" s="12"/>
      <c r="AR104" s="12"/>
      <c r="AS104" s="12"/>
      <c r="AT104" s="13" t="s">
        <v>517</v>
      </c>
      <c r="AU104" s="10" t="str">
        <f t="shared" si="13"/>
        <v>Celeron J4025/8GB/512 GB SSD Int/19.5" LED/Win 11H + MSO 2021</v>
      </c>
      <c r="AV104" s="12" t="s">
        <v>69</v>
      </c>
    </row>
    <row r="105" spans="1:48" x14ac:dyDescent="0.35">
      <c r="A105" s="8" t="s">
        <v>557</v>
      </c>
      <c r="B105" s="9" t="s">
        <v>558</v>
      </c>
      <c r="C105" s="10" t="s">
        <v>559</v>
      </c>
      <c r="D105" s="11" t="str">
        <f t="shared" si="9"/>
        <v>i9 -12900/16GB/1TB SSD/RTX 3060 6GB/34 inch WUDH/1 Yr/Wireless K+M/Win 11H + MSO 2021/Turbo Silver</v>
      </c>
      <c r="E105" s="12" t="s">
        <v>560</v>
      </c>
      <c r="F105" s="13" t="s">
        <v>53</v>
      </c>
      <c r="G105" s="20"/>
      <c r="H105" s="12"/>
      <c r="I105" s="12" t="s">
        <v>54</v>
      </c>
      <c r="J105" s="13" t="s">
        <v>561</v>
      </c>
      <c r="K105" s="15" t="str">
        <f t="shared" si="12"/>
        <v>34-c1786in</v>
      </c>
      <c r="L105" s="12">
        <v>11000</v>
      </c>
      <c r="M105" s="18">
        <v>20</v>
      </c>
      <c r="N105" s="25">
        <v>191500</v>
      </c>
      <c r="O105" s="16">
        <f t="shared" si="10"/>
        <v>192500</v>
      </c>
      <c r="P105" s="19">
        <f t="shared" si="11"/>
        <v>193500</v>
      </c>
      <c r="Q105" s="12"/>
      <c r="R105" s="12">
        <v>500</v>
      </c>
      <c r="S105" s="12"/>
      <c r="T105" s="12"/>
      <c r="U105" s="12"/>
      <c r="V105" s="12"/>
      <c r="W105" s="12"/>
      <c r="X105" s="12"/>
      <c r="Y105" s="12"/>
      <c r="Z105" s="13" t="s">
        <v>57</v>
      </c>
      <c r="AA105" s="13" t="s">
        <v>58</v>
      </c>
      <c r="AB105" s="13" t="s">
        <v>59</v>
      </c>
      <c r="AC105" s="18">
        <v>34</v>
      </c>
      <c r="AD105" s="13" t="s">
        <v>60</v>
      </c>
      <c r="AE105" s="13" t="s">
        <v>349</v>
      </c>
      <c r="AF105" s="13" t="s">
        <v>62</v>
      </c>
      <c r="AG105" s="13" t="s">
        <v>63</v>
      </c>
      <c r="AH105" s="13" t="s">
        <v>64</v>
      </c>
      <c r="AI105" s="13" t="s">
        <v>562</v>
      </c>
      <c r="AJ105" s="13" t="s">
        <v>66</v>
      </c>
      <c r="AK105" s="13" t="s">
        <v>67</v>
      </c>
      <c r="AL105" s="12"/>
      <c r="AM105" s="12"/>
      <c r="AN105" s="12"/>
      <c r="AO105" s="12"/>
      <c r="AP105" s="12"/>
      <c r="AQ105" s="12"/>
      <c r="AR105" s="12"/>
      <c r="AS105" s="12"/>
      <c r="AT105" s="13" t="s">
        <v>563</v>
      </c>
      <c r="AU105" s="10" t="str">
        <f t="shared" si="13"/>
        <v>i9 -12900/16GB/1TB SSD/RTX 3060 6GB/34 inch WUDH/1 Yr/Wireless K+M/Win 11H + MSO 2021/Turbo Silver</v>
      </c>
      <c r="AV105" s="12" t="s">
        <v>69</v>
      </c>
    </row>
    <row r="106" spans="1:48" x14ac:dyDescent="0.35">
      <c r="A106" s="8" t="s">
        <v>564</v>
      </c>
      <c r="B106" s="9" t="s">
        <v>565</v>
      </c>
      <c r="C106" s="10" t="s">
        <v>566</v>
      </c>
      <c r="D106" s="11" t="str">
        <f t="shared" si="9"/>
        <v>i7 -13700T/16GB/1TB SSD/EPEAT Certified/32 inch QHD/1 Yr/Wireless K+M/Win 11H + MSO 2021/Sparkling Black</v>
      </c>
      <c r="E106" s="12" t="s">
        <v>560</v>
      </c>
      <c r="F106" s="13" t="s">
        <v>53</v>
      </c>
      <c r="G106" s="20"/>
      <c r="H106" s="12"/>
      <c r="I106" s="12" t="s">
        <v>54</v>
      </c>
      <c r="J106" s="13" t="s">
        <v>567</v>
      </c>
      <c r="K106" s="15" t="str">
        <f t="shared" si="12"/>
        <v>32-b1901in</v>
      </c>
      <c r="L106" s="12">
        <v>14000</v>
      </c>
      <c r="M106" s="18">
        <v>20</v>
      </c>
      <c r="N106" s="25">
        <v>131500</v>
      </c>
      <c r="O106" s="16">
        <f t="shared" si="10"/>
        <v>132500</v>
      </c>
      <c r="P106" s="19">
        <f t="shared" si="11"/>
        <v>133500</v>
      </c>
      <c r="Q106" s="12"/>
      <c r="R106" s="12">
        <v>500</v>
      </c>
      <c r="S106" s="30" t="s">
        <v>568</v>
      </c>
      <c r="T106" s="12"/>
      <c r="U106" s="12"/>
      <c r="V106" s="12"/>
      <c r="W106" s="12"/>
      <c r="X106" s="12"/>
      <c r="Y106" s="12"/>
      <c r="Z106" s="13" t="s">
        <v>57</v>
      </c>
      <c r="AA106" s="13" t="s">
        <v>58</v>
      </c>
      <c r="AB106" s="13" t="s">
        <v>59</v>
      </c>
      <c r="AC106" s="18">
        <v>32</v>
      </c>
      <c r="AD106" s="13" t="s">
        <v>60</v>
      </c>
      <c r="AE106" s="13" t="s">
        <v>349</v>
      </c>
      <c r="AF106" s="13" t="s">
        <v>62</v>
      </c>
      <c r="AG106" s="13" t="s">
        <v>569</v>
      </c>
      <c r="AH106" s="13" t="s">
        <v>64</v>
      </c>
      <c r="AI106" s="13" t="s">
        <v>562</v>
      </c>
      <c r="AJ106" s="13" t="s">
        <v>66</v>
      </c>
      <c r="AK106" s="13" t="s">
        <v>67</v>
      </c>
      <c r="AL106" s="12"/>
      <c r="AM106" s="12"/>
      <c r="AN106" s="12"/>
      <c r="AO106" s="12"/>
      <c r="AP106" s="12"/>
      <c r="AQ106" s="12"/>
      <c r="AR106" s="12"/>
      <c r="AS106" s="12"/>
      <c r="AT106" s="13" t="s">
        <v>563</v>
      </c>
      <c r="AU106" s="10" t="str">
        <f t="shared" si="13"/>
        <v>i7 -13700T/16GB/1TB SSD/EPEAT Certified/32 inch QHD/1 Yr/Wireless K+M/Win 11H + MSO 2021/Sparkling Black</v>
      </c>
      <c r="AV106" s="12" t="s">
        <v>69</v>
      </c>
    </row>
    <row r="107" spans="1:48" x14ac:dyDescent="0.35">
      <c r="A107" s="8" t="s">
        <v>570</v>
      </c>
      <c r="B107" s="9" t="s">
        <v>571</v>
      </c>
      <c r="C107" s="10" t="s">
        <v>572</v>
      </c>
      <c r="D107" s="11" t="str">
        <f t="shared" si="9"/>
        <v>i7 -13700T/16GB/1TB SSD/Intel UHD 770/27 inch Touch/1 Yr/Wireless K+M/Win 11H + MSO 2021/Snow White</v>
      </c>
      <c r="E107" s="12" t="s">
        <v>560</v>
      </c>
      <c r="F107" s="13" t="s">
        <v>53</v>
      </c>
      <c r="G107" s="20"/>
      <c r="H107" s="12"/>
      <c r="I107" s="12" t="s">
        <v>54</v>
      </c>
      <c r="J107" s="13" t="s">
        <v>573</v>
      </c>
      <c r="K107" s="15" t="str">
        <f t="shared" si="12"/>
        <v>27-ca2003in</v>
      </c>
      <c r="L107" s="12">
        <v>8300</v>
      </c>
      <c r="M107" s="18">
        <v>20</v>
      </c>
      <c r="N107" s="25">
        <v>108250</v>
      </c>
      <c r="O107" s="16">
        <f t="shared" si="10"/>
        <v>109250</v>
      </c>
      <c r="P107" s="19">
        <f t="shared" si="11"/>
        <v>110250</v>
      </c>
      <c r="Q107" s="12"/>
      <c r="R107" s="12">
        <v>500</v>
      </c>
      <c r="S107" s="30" t="s">
        <v>574</v>
      </c>
      <c r="T107" s="12"/>
      <c r="U107" s="12"/>
      <c r="V107" s="12"/>
      <c r="W107" s="12"/>
      <c r="X107" s="12"/>
      <c r="Y107" s="12"/>
      <c r="Z107" s="13" t="s">
        <v>57</v>
      </c>
      <c r="AA107" s="13" t="s">
        <v>58</v>
      </c>
      <c r="AB107" s="13" t="s">
        <v>59</v>
      </c>
      <c r="AC107" s="18">
        <v>27</v>
      </c>
      <c r="AD107" s="13" t="s">
        <v>60</v>
      </c>
      <c r="AE107" s="13" t="s">
        <v>349</v>
      </c>
      <c r="AF107" s="13" t="s">
        <v>62</v>
      </c>
      <c r="AG107" s="13" t="s">
        <v>569</v>
      </c>
      <c r="AH107" s="13" t="s">
        <v>64</v>
      </c>
      <c r="AI107" s="13" t="s">
        <v>562</v>
      </c>
      <c r="AJ107" s="13" t="s">
        <v>66</v>
      </c>
      <c r="AK107" s="13" t="s">
        <v>67</v>
      </c>
      <c r="AL107" s="12"/>
      <c r="AM107" s="12"/>
      <c r="AN107" s="12"/>
      <c r="AO107" s="12"/>
      <c r="AP107" s="12"/>
      <c r="AQ107" s="12"/>
      <c r="AR107" s="12"/>
      <c r="AS107" s="12"/>
      <c r="AT107" s="13" t="s">
        <v>563</v>
      </c>
      <c r="AU107" s="10" t="str">
        <f t="shared" si="13"/>
        <v>i7 -13700T/16GB/1TB SSD/Intel UHD 770/27 inch Touch/1 Yr/Wireless K+M/Win 11H + MSO 2021/Snow White</v>
      </c>
      <c r="AV107" s="12" t="s">
        <v>69</v>
      </c>
    </row>
    <row r="108" spans="1:48" x14ac:dyDescent="0.35">
      <c r="A108" s="8" t="s">
        <v>575</v>
      </c>
      <c r="B108" s="9" t="s">
        <v>576</v>
      </c>
      <c r="C108" s="10" t="s">
        <v>577</v>
      </c>
      <c r="D108" s="11" t="str">
        <f t="shared" si="9"/>
        <v>i7 -13700T/16GB/1TB SSD/EPEAT Certified/27 inch/1 Yr/Wireless K+M/Win 11H + MSO 2021/Snow White</v>
      </c>
      <c r="E108" s="12" t="s">
        <v>560</v>
      </c>
      <c r="F108" s="13" t="s">
        <v>53</v>
      </c>
      <c r="G108" s="20"/>
      <c r="H108" s="12"/>
      <c r="I108" s="12" t="s">
        <v>54</v>
      </c>
      <c r="J108" s="13" t="s">
        <v>578</v>
      </c>
      <c r="K108" s="15" t="str">
        <f t="shared" si="12"/>
        <v>27-ca2113in</v>
      </c>
      <c r="L108" s="12">
        <v>8300</v>
      </c>
      <c r="M108" s="18">
        <v>20</v>
      </c>
      <c r="N108" s="25">
        <v>9000</v>
      </c>
      <c r="O108" s="16">
        <f t="shared" si="10"/>
        <v>10000</v>
      </c>
      <c r="P108" s="19">
        <f t="shared" si="11"/>
        <v>11000</v>
      </c>
      <c r="Q108" s="12"/>
      <c r="R108" s="12">
        <v>500</v>
      </c>
      <c r="S108" s="30" t="s">
        <v>579</v>
      </c>
      <c r="T108" s="12"/>
      <c r="U108" s="12"/>
      <c r="V108" s="12"/>
      <c r="W108" s="12"/>
      <c r="X108" s="12"/>
      <c r="Y108" s="12"/>
      <c r="Z108" s="13" t="s">
        <v>57</v>
      </c>
      <c r="AA108" s="13" t="s">
        <v>58</v>
      </c>
      <c r="AB108" s="13" t="s">
        <v>59</v>
      </c>
      <c r="AC108" s="18">
        <v>27</v>
      </c>
      <c r="AD108" s="13" t="s">
        <v>60</v>
      </c>
      <c r="AE108" s="13" t="s">
        <v>349</v>
      </c>
      <c r="AF108" s="13" t="s">
        <v>62</v>
      </c>
      <c r="AG108" s="13" t="s">
        <v>569</v>
      </c>
      <c r="AH108" s="13" t="s">
        <v>64</v>
      </c>
      <c r="AI108" s="13" t="s">
        <v>562</v>
      </c>
      <c r="AJ108" s="13" t="s">
        <v>66</v>
      </c>
      <c r="AK108" s="13" t="s">
        <v>67</v>
      </c>
      <c r="AL108" s="12"/>
      <c r="AM108" s="12"/>
      <c r="AN108" s="12"/>
      <c r="AO108" s="12"/>
      <c r="AP108" s="12"/>
      <c r="AQ108" s="12"/>
      <c r="AR108" s="12"/>
      <c r="AS108" s="12"/>
      <c r="AT108" s="13" t="s">
        <v>563</v>
      </c>
      <c r="AU108" s="10" t="str">
        <f t="shared" si="13"/>
        <v>i7 -13700T/16GB/1TB SSD/EPEAT Certified/27 inch/1 Yr/Wireless K+M/Win 11H + MSO 2021/Snow White</v>
      </c>
      <c r="AV108" s="12" t="s">
        <v>69</v>
      </c>
    </row>
    <row r="109" spans="1:48" x14ac:dyDescent="0.35">
      <c r="A109" s="8" t="s">
        <v>580</v>
      </c>
      <c r="B109" s="9" t="s">
        <v>581</v>
      </c>
      <c r="C109" s="10" t="s">
        <v>582</v>
      </c>
      <c r="D109" s="11" t="str">
        <f t="shared" si="9"/>
        <v>i7 -1355U/16GB/1TB SSD/Height Adjust Stand/27 inch/1 Yr/Wireless K+M/Win 11H + MSO 2021/Shell White</v>
      </c>
      <c r="E109" s="12" t="s">
        <v>560</v>
      </c>
      <c r="F109" s="13" t="s">
        <v>53</v>
      </c>
      <c r="G109" s="20"/>
      <c r="H109" s="12"/>
      <c r="I109" s="12" t="s">
        <v>54</v>
      </c>
      <c r="J109" s="13" t="s">
        <v>583</v>
      </c>
      <c r="K109" s="15" t="str">
        <f t="shared" si="12"/>
        <v>27-cr0403i</v>
      </c>
      <c r="L109" s="12">
        <v>8300</v>
      </c>
      <c r="M109" s="18">
        <v>20</v>
      </c>
      <c r="N109" s="25">
        <v>86500</v>
      </c>
      <c r="O109" s="16">
        <f t="shared" si="10"/>
        <v>87500</v>
      </c>
      <c r="P109" s="19">
        <f t="shared" si="11"/>
        <v>88500</v>
      </c>
      <c r="Q109" s="12"/>
      <c r="R109" s="12">
        <v>500</v>
      </c>
      <c r="S109" s="30" t="s">
        <v>584</v>
      </c>
      <c r="T109" s="12"/>
      <c r="U109" s="12"/>
      <c r="V109" s="12"/>
      <c r="W109" s="12"/>
      <c r="X109" s="12"/>
      <c r="Y109" s="12"/>
      <c r="Z109" s="13" t="s">
        <v>57</v>
      </c>
      <c r="AA109" s="13" t="s">
        <v>58</v>
      </c>
      <c r="AB109" s="13" t="s">
        <v>59</v>
      </c>
      <c r="AC109" s="18">
        <v>27</v>
      </c>
      <c r="AD109" s="13" t="s">
        <v>60</v>
      </c>
      <c r="AE109" s="13" t="s">
        <v>349</v>
      </c>
      <c r="AF109" s="13" t="s">
        <v>62</v>
      </c>
      <c r="AG109" s="13" t="s">
        <v>569</v>
      </c>
      <c r="AH109" s="13" t="s">
        <v>64</v>
      </c>
      <c r="AI109" s="13" t="s">
        <v>562</v>
      </c>
      <c r="AJ109" s="13" t="s">
        <v>66</v>
      </c>
      <c r="AK109" s="13" t="s">
        <v>67</v>
      </c>
      <c r="AL109" s="12"/>
      <c r="AM109" s="12"/>
      <c r="AN109" s="12"/>
      <c r="AO109" s="12"/>
      <c r="AP109" s="12"/>
      <c r="AQ109" s="12"/>
      <c r="AR109" s="12"/>
      <c r="AS109" s="12"/>
      <c r="AT109" s="13" t="s">
        <v>563</v>
      </c>
      <c r="AU109" s="10" t="str">
        <f t="shared" si="13"/>
        <v>i7 -1355U/16GB/1TB SSD/Height Adjust Stand/27 inch/1 Yr/Wireless K+M/Win 11H + MSO 2021/Shell White</v>
      </c>
      <c r="AV109" s="12" t="s">
        <v>69</v>
      </c>
    </row>
    <row r="110" spans="1:48" x14ac:dyDescent="0.35">
      <c r="A110" s="8" t="s">
        <v>585</v>
      </c>
      <c r="B110" s="31" t="s">
        <v>586</v>
      </c>
      <c r="C110" s="12" t="s">
        <v>587</v>
      </c>
      <c r="D110" s="11" t="str">
        <f t="shared" si="9"/>
        <v>i7 -1255/16GB/512GB SSD/EPEAT Certified/24 inch/1 Yr/Wireless K+M/Win 11H + MSO 2021/Starry White</v>
      </c>
      <c r="E110" s="12" t="s">
        <v>560</v>
      </c>
      <c r="F110" s="13" t="s">
        <v>53</v>
      </c>
      <c r="G110" s="20"/>
      <c r="H110" s="12"/>
      <c r="I110" s="12" t="s">
        <v>54</v>
      </c>
      <c r="J110" s="13" t="s">
        <v>588</v>
      </c>
      <c r="K110" s="15" t="str">
        <f t="shared" si="12"/>
        <v>24-cb1237in</v>
      </c>
      <c r="L110" s="12">
        <v>5370</v>
      </c>
      <c r="M110" s="18">
        <v>20</v>
      </c>
      <c r="N110" s="25">
        <v>9500</v>
      </c>
      <c r="O110" s="16">
        <f t="shared" si="10"/>
        <v>10500</v>
      </c>
      <c r="P110" s="19">
        <f t="shared" si="11"/>
        <v>11500</v>
      </c>
      <c r="Q110" s="12"/>
      <c r="R110" s="12">
        <v>500</v>
      </c>
      <c r="S110" s="30" t="s">
        <v>589</v>
      </c>
      <c r="T110" s="12"/>
      <c r="U110" s="12"/>
      <c r="V110" s="12"/>
      <c r="W110" s="12"/>
      <c r="X110" s="12"/>
      <c r="Y110" s="12"/>
      <c r="Z110" s="13" t="s">
        <v>57</v>
      </c>
      <c r="AA110" s="13" t="s">
        <v>58</v>
      </c>
      <c r="AB110" s="13" t="s">
        <v>59</v>
      </c>
      <c r="AC110" s="18">
        <v>24</v>
      </c>
      <c r="AD110" s="13" t="s">
        <v>60</v>
      </c>
      <c r="AE110" s="13" t="s">
        <v>349</v>
      </c>
      <c r="AF110" s="13" t="s">
        <v>62</v>
      </c>
      <c r="AG110" s="13">
        <v>512</v>
      </c>
      <c r="AH110" s="13" t="s">
        <v>64</v>
      </c>
      <c r="AI110" s="13" t="s">
        <v>562</v>
      </c>
      <c r="AJ110" s="13" t="s">
        <v>66</v>
      </c>
      <c r="AK110" s="13" t="s">
        <v>67</v>
      </c>
      <c r="AL110" s="12"/>
      <c r="AM110" s="12"/>
      <c r="AN110" s="12"/>
      <c r="AO110" s="12"/>
      <c r="AP110" s="12"/>
      <c r="AQ110" s="12"/>
      <c r="AR110" s="12"/>
      <c r="AS110" s="12"/>
      <c r="AT110" s="13" t="s">
        <v>563</v>
      </c>
      <c r="AU110" s="10" t="str">
        <f t="shared" si="13"/>
        <v>i7 -1255/16GB/512GB SSD/EPEAT Certified/24 inch/1 Yr/Wireless K+M/Win 11H + MSO 2021/Starry White</v>
      </c>
      <c r="AV110" s="12" t="s">
        <v>69</v>
      </c>
    </row>
    <row r="111" spans="1:48" x14ac:dyDescent="0.35">
      <c r="A111" s="8" t="s">
        <v>590</v>
      </c>
      <c r="B111" s="31" t="s">
        <v>591</v>
      </c>
      <c r="C111" s="12" t="s">
        <v>592</v>
      </c>
      <c r="D111" s="11" t="str">
        <f t="shared" si="9"/>
        <v>i5 -1235/8GB/1TB HDD + 256 GB SSD/Energy Star Certified/24 inch/1 Yr/Wireless K+M/Win 11H + MSO 2021/Starry White</v>
      </c>
      <c r="E111" s="12" t="s">
        <v>560</v>
      </c>
      <c r="F111" s="13" t="s">
        <v>53</v>
      </c>
      <c r="G111" s="20"/>
      <c r="H111" s="12"/>
      <c r="I111" s="12" t="s">
        <v>54</v>
      </c>
      <c r="J111" s="13" t="s">
        <v>593</v>
      </c>
      <c r="K111" s="15" t="str">
        <f t="shared" si="12"/>
        <v>27-cb1456in</v>
      </c>
      <c r="L111" s="12">
        <v>8300</v>
      </c>
      <c r="M111" s="18">
        <v>20</v>
      </c>
      <c r="N111" s="25">
        <v>61500</v>
      </c>
      <c r="O111" s="16">
        <f t="shared" si="10"/>
        <v>62500</v>
      </c>
      <c r="P111" s="19">
        <f t="shared" si="11"/>
        <v>63500</v>
      </c>
      <c r="Q111" s="12"/>
      <c r="R111" s="12">
        <v>500</v>
      </c>
      <c r="S111" s="12"/>
      <c r="T111" s="12"/>
      <c r="U111" s="12"/>
      <c r="V111" s="12"/>
      <c r="W111" s="12"/>
      <c r="X111" s="12"/>
      <c r="Y111" s="12"/>
      <c r="Z111" s="13" t="s">
        <v>57</v>
      </c>
      <c r="AA111" s="13" t="s">
        <v>58</v>
      </c>
      <c r="AB111" s="13" t="s">
        <v>59</v>
      </c>
      <c r="AC111" s="18">
        <v>24</v>
      </c>
      <c r="AD111" s="13" t="s">
        <v>60</v>
      </c>
      <c r="AE111" s="13" t="s">
        <v>285</v>
      </c>
      <c r="AF111" s="13" t="s">
        <v>594</v>
      </c>
      <c r="AG111" s="13" t="s">
        <v>595</v>
      </c>
      <c r="AH111" s="13" t="s">
        <v>64</v>
      </c>
      <c r="AI111" s="13" t="s">
        <v>562</v>
      </c>
      <c r="AJ111" s="13" t="s">
        <v>66</v>
      </c>
      <c r="AK111" s="13" t="s">
        <v>67</v>
      </c>
      <c r="AL111" s="12"/>
      <c r="AM111" s="12"/>
      <c r="AN111" s="12"/>
      <c r="AO111" s="12"/>
      <c r="AP111" s="12"/>
      <c r="AQ111" s="12"/>
      <c r="AR111" s="12"/>
      <c r="AS111" s="12"/>
      <c r="AT111" s="13" t="s">
        <v>563</v>
      </c>
      <c r="AU111" s="10" t="str">
        <f t="shared" si="13"/>
        <v>i5 -1235/8GB/1TB HDD + 256 GB SSD/Energy Star Certified/24 inch/1 Yr/Wireless K+M/Win 11H + MSO 2021/Starry White</v>
      </c>
      <c r="AV111" s="12" t="s">
        <v>69</v>
      </c>
    </row>
    <row r="112" spans="1:48" x14ac:dyDescent="0.35">
      <c r="A112" s="8" t="s">
        <v>596</v>
      </c>
      <c r="B112" s="31" t="s">
        <v>597</v>
      </c>
      <c r="C112" s="12" t="s">
        <v>592</v>
      </c>
      <c r="D112" s="11" t="str">
        <f t="shared" si="9"/>
        <v>i5 -1235/8GB/1TB HDD + 256 GB SSD/Energy Star Certified/24 inch/1 Yr/Wireless K+M/Win 11H + MSO 2021/Starry White</v>
      </c>
      <c r="E112" s="12" t="s">
        <v>560</v>
      </c>
      <c r="F112" s="13" t="s">
        <v>53</v>
      </c>
      <c r="G112" s="20"/>
      <c r="H112" s="12"/>
      <c r="I112" s="12" t="s">
        <v>54</v>
      </c>
      <c r="J112" s="13" t="s">
        <v>598</v>
      </c>
      <c r="K112" s="15" t="str">
        <f t="shared" si="12"/>
        <v>24-cb1902in</v>
      </c>
      <c r="L112" s="12">
        <v>5370</v>
      </c>
      <c r="M112" s="18">
        <v>20</v>
      </c>
      <c r="N112" s="25">
        <v>58500</v>
      </c>
      <c r="O112" s="16">
        <f t="shared" si="10"/>
        <v>59500</v>
      </c>
      <c r="P112" s="19">
        <f t="shared" si="11"/>
        <v>60500</v>
      </c>
      <c r="Q112" s="12"/>
      <c r="R112" s="12">
        <v>500</v>
      </c>
      <c r="S112" s="12"/>
      <c r="T112" s="12"/>
      <c r="U112" s="12"/>
      <c r="V112" s="12"/>
      <c r="W112" s="12"/>
      <c r="X112" s="12"/>
      <c r="Y112" s="12"/>
      <c r="Z112" s="13" t="s">
        <v>57</v>
      </c>
      <c r="AA112" s="13" t="s">
        <v>58</v>
      </c>
      <c r="AB112" s="13" t="s">
        <v>59</v>
      </c>
      <c r="AC112" s="18">
        <v>24</v>
      </c>
      <c r="AD112" s="13" t="s">
        <v>60</v>
      </c>
      <c r="AE112" s="13" t="s">
        <v>285</v>
      </c>
      <c r="AF112" s="13" t="s">
        <v>594</v>
      </c>
      <c r="AG112" s="13" t="s">
        <v>595</v>
      </c>
      <c r="AH112" s="13" t="s">
        <v>64</v>
      </c>
      <c r="AI112" s="13" t="s">
        <v>562</v>
      </c>
      <c r="AJ112" s="13" t="s">
        <v>66</v>
      </c>
      <c r="AK112" s="13" t="s">
        <v>67</v>
      </c>
      <c r="AL112" s="12"/>
      <c r="AM112" s="12"/>
      <c r="AN112" s="12"/>
      <c r="AO112" s="12"/>
      <c r="AP112" s="12"/>
      <c r="AQ112" s="12"/>
      <c r="AR112" s="12"/>
      <c r="AS112" s="12"/>
      <c r="AT112" s="13" t="s">
        <v>563</v>
      </c>
      <c r="AU112" s="10" t="str">
        <f t="shared" si="13"/>
        <v>i5 -1235/8GB/1TB HDD + 256 GB SSD/Energy Star Certified/24 inch/1 Yr/Wireless K+M/Win 11H + MSO 2021/Starry White</v>
      </c>
      <c r="AV112" s="12" t="s">
        <v>69</v>
      </c>
    </row>
    <row r="113" spans="1:48" x14ac:dyDescent="0.35">
      <c r="A113" s="8" t="s">
        <v>599</v>
      </c>
      <c r="B113" s="31" t="s">
        <v>600</v>
      </c>
      <c r="C113" s="12" t="s">
        <v>601</v>
      </c>
      <c r="D113" s="11" t="str">
        <f t="shared" si="9"/>
        <v>i5 -1235/8GB/512GB SSD/Energy Star Certified/24 inch/1 Yr/Wireless K+M/Win 11H + MSO 2021/Jet Black</v>
      </c>
      <c r="E113" s="12" t="s">
        <v>560</v>
      </c>
      <c r="F113" s="13" t="s">
        <v>53</v>
      </c>
      <c r="G113" s="20"/>
      <c r="H113" s="12"/>
      <c r="I113" s="12" t="s">
        <v>54</v>
      </c>
      <c r="J113" s="13" t="s">
        <v>602</v>
      </c>
      <c r="K113" s="15" t="str">
        <f t="shared" si="12"/>
        <v>24-cb1907in</v>
      </c>
      <c r="L113" s="12">
        <v>5370</v>
      </c>
      <c r="M113" s="18">
        <v>20</v>
      </c>
      <c r="N113" s="25">
        <v>58000</v>
      </c>
      <c r="O113" s="16">
        <f t="shared" si="10"/>
        <v>59000</v>
      </c>
      <c r="P113" s="19">
        <f t="shared" si="11"/>
        <v>60000</v>
      </c>
      <c r="Q113" s="12"/>
      <c r="R113" s="12">
        <v>500</v>
      </c>
      <c r="S113" s="12"/>
      <c r="T113" s="12"/>
      <c r="U113" s="12"/>
      <c r="V113" s="12"/>
      <c r="W113" s="12"/>
      <c r="X113" s="12"/>
      <c r="Y113" s="12"/>
      <c r="Z113" s="13" t="s">
        <v>57</v>
      </c>
      <c r="AA113" s="13" t="s">
        <v>58</v>
      </c>
      <c r="AB113" s="13" t="s">
        <v>59</v>
      </c>
      <c r="AC113" s="18">
        <v>24</v>
      </c>
      <c r="AD113" s="13" t="s">
        <v>60</v>
      </c>
      <c r="AE113" s="13" t="s">
        <v>285</v>
      </c>
      <c r="AF113" s="13" t="s">
        <v>62</v>
      </c>
      <c r="AG113" s="13">
        <v>512</v>
      </c>
      <c r="AH113" s="13" t="s">
        <v>64</v>
      </c>
      <c r="AI113" s="13" t="s">
        <v>562</v>
      </c>
      <c r="AJ113" s="13" t="s">
        <v>66</v>
      </c>
      <c r="AK113" s="13" t="s">
        <v>67</v>
      </c>
      <c r="AL113" s="12"/>
      <c r="AM113" s="12"/>
      <c r="AN113" s="12"/>
      <c r="AO113" s="12"/>
      <c r="AP113" s="12"/>
      <c r="AQ113" s="12"/>
      <c r="AR113" s="12"/>
      <c r="AS113" s="12"/>
      <c r="AT113" s="13" t="s">
        <v>563</v>
      </c>
      <c r="AU113" s="10" t="str">
        <f>C113</f>
        <v>i5 -1235/8GB/512GB SSD/Energy Star Certified/24 inch/1 Yr/Wireless K+M/Win 11H + MSO 2021/Jet Black</v>
      </c>
      <c r="AV113" s="12" t="s">
        <v>69</v>
      </c>
    </row>
    <row r="114" spans="1:48" x14ac:dyDescent="0.35">
      <c r="A114" s="8" t="s">
        <v>603</v>
      </c>
      <c r="B114" s="31" t="s">
        <v>604</v>
      </c>
      <c r="C114" s="12" t="s">
        <v>605</v>
      </c>
      <c r="D114" s="11" t="str">
        <f t="shared" si="9"/>
        <v>i3 -1215/8GB/512GB SSD/Energy Star Certified/24 inch/1 Yr/Wireless K+M/Win 11H + MSO 2021/Starry White</v>
      </c>
      <c r="E114" s="12" t="s">
        <v>560</v>
      </c>
      <c r="F114" s="13" t="s">
        <v>53</v>
      </c>
      <c r="G114" s="20"/>
      <c r="H114" s="12"/>
      <c r="I114" s="12" t="s">
        <v>54</v>
      </c>
      <c r="J114" s="13" t="s">
        <v>606</v>
      </c>
      <c r="K114" s="15" t="str">
        <f t="shared" si="12"/>
        <v>27-cb1345in</v>
      </c>
      <c r="L114" s="12">
        <v>8300</v>
      </c>
      <c r="M114" s="18">
        <v>20</v>
      </c>
      <c r="N114" s="25">
        <v>49750</v>
      </c>
      <c r="O114" s="16">
        <f t="shared" si="10"/>
        <v>50750</v>
      </c>
      <c r="P114" s="19">
        <f t="shared" si="11"/>
        <v>51750</v>
      </c>
      <c r="Q114" s="12"/>
      <c r="R114" s="12">
        <v>500</v>
      </c>
      <c r="S114" s="12"/>
      <c r="T114" s="12"/>
      <c r="U114" s="12"/>
      <c r="V114" s="12"/>
      <c r="W114" s="12"/>
      <c r="X114" s="12"/>
      <c r="Y114" s="12"/>
      <c r="Z114" s="13" t="s">
        <v>57</v>
      </c>
      <c r="AA114" s="13" t="s">
        <v>58</v>
      </c>
      <c r="AB114" s="13" t="s">
        <v>59</v>
      </c>
      <c r="AC114" s="18">
        <v>24</v>
      </c>
      <c r="AD114" s="13" t="s">
        <v>60</v>
      </c>
      <c r="AE114" s="13" t="s">
        <v>285</v>
      </c>
      <c r="AF114" s="13" t="s">
        <v>62</v>
      </c>
      <c r="AG114" s="13">
        <v>512</v>
      </c>
      <c r="AH114" s="13" t="s">
        <v>64</v>
      </c>
      <c r="AI114" s="13" t="s">
        <v>562</v>
      </c>
      <c r="AJ114" s="13" t="s">
        <v>66</v>
      </c>
      <c r="AK114" s="13" t="s">
        <v>67</v>
      </c>
      <c r="AL114" s="12"/>
      <c r="AM114" s="12"/>
      <c r="AN114" s="12"/>
      <c r="AO114" s="12"/>
      <c r="AP114" s="12"/>
      <c r="AQ114" s="12"/>
      <c r="AR114" s="12"/>
      <c r="AS114" s="12"/>
      <c r="AT114" s="13" t="s">
        <v>563</v>
      </c>
      <c r="AU114" s="10" t="str">
        <f t="shared" si="13"/>
        <v>i3 -1215/8GB/512GB SSD/Energy Star Certified/24 inch/1 Yr/Wireless K+M/Win 11H + MSO 2021/Starry White</v>
      </c>
      <c r="AV114" s="12" t="s">
        <v>69</v>
      </c>
    </row>
    <row r="115" spans="1:48" x14ac:dyDescent="0.35">
      <c r="A115" s="8" t="s">
        <v>607</v>
      </c>
      <c r="B115" s="31" t="s">
        <v>608</v>
      </c>
      <c r="C115" s="12" t="s">
        <v>609</v>
      </c>
      <c r="D115" s="11" t="str">
        <f t="shared" si="9"/>
        <v>i3 -1215/8GB/512GB SSD/Intel HD/24 inch/1 Yr/Wireless K+M/Win 11H + MSO 2021/Starry White</v>
      </c>
      <c r="E115" s="12" t="s">
        <v>560</v>
      </c>
      <c r="F115" s="13" t="s">
        <v>53</v>
      </c>
      <c r="G115" s="20"/>
      <c r="H115" s="12"/>
      <c r="I115" s="12" t="s">
        <v>54</v>
      </c>
      <c r="J115" s="13" t="s">
        <v>610</v>
      </c>
      <c r="K115" s="15" t="str">
        <f t="shared" si="12"/>
        <v>24-cb1901in</v>
      </c>
      <c r="L115" s="12">
        <v>5370</v>
      </c>
      <c r="M115" s="18">
        <v>20</v>
      </c>
      <c r="N115" s="25">
        <v>48250</v>
      </c>
      <c r="O115" s="16">
        <f t="shared" si="10"/>
        <v>49250</v>
      </c>
      <c r="P115" s="19">
        <f t="shared" si="11"/>
        <v>50250</v>
      </c>
      <c r="Q115" s="12"/>
      <c r="R115" s="12">
        <v>500</v>
      </c>
      <c r="S115" s="12"/>
      <c r="T115" s="12"/>
      <c r="U115" s="12"/>
      <c r="V115" s="12"/>
      <c r="W115" s="12"/>
      <c r="X115" s="12"/>
      <c r="Y115" s="12"/>
      <c r="Z115" s="13" t="s">
        <v>57</v>
      </c>
      <c r="AA115" s="13" t="s">
        <v>58</v>
      </c>
      <c r="AB115" s="13" t="s">
        <v>59</v>
      </c>
      <c r="AC115" s="18">
        <v>24</v>
      </c>
      <c r="AD115" s="13" t="s">
        <v>60</v>
      </c>
      <c r="AE115" s="13" t="s">
        <v>285</v>
      </c>
      <c r="AF115" s="13" t="s">
        <v>62</v>
      </c>
      <c r="AG115" s="13">
        <v>512</v>
      </c>
      <c r="AH115" s="13" t="s">
        <v>64</v>
      </c>
      <c r="AI115" s="13" t="s">
        <v>562</v>
      </c>
      <c r="AJ115" s="13" t="s">
        <v>66</v>
      </c>
      <c r="AK115" s="13" t="s">
        <v>67</v>
      </c>
      <c r="AL115" s="12"/>
      <c r="AM115" s="12"/>
      <c r="AN115" s="12"/>
      <c r="AO115" s="12"/>
      <c r="AP115" s="12"/>
      <c r="AQ115" s="12"/>
      <c r="AR115" s="12"/>
      <c r="AS115" s="12"/>
      <c r="AT115" s="13" t="s">
        <v>563</v>
      </c>
      <c r="AU115" s="10" t="str">
        <f t="shared" si="13"/>
        <v>i3 -1215/8GB/512GB SSD/Intel HD/24 inch/1 Yr/Wireless K+M/Win 11H + MSO 2021/Starry White</v>
      </c>
      <c r="AV115" s="12" t="s">
        <v>69</v>
      </c>
    </row>
    <row r="116" spans="1:48" x14ac:dyDescent="0.35">
      <c r="A116" s="8" t="s">
        <v>611</v>
      </c>
      <c r="B116" s="31" t="s">
        <v>612</v>
      </c>
      <c r="C116" s="12" t="s">
        <v>613</v>
      </c>
      <c r="D116" s="11" t="str">
        <f t="shared" si="9"/>
        <v>i3 -1215/8GB/1TB HDD/Intel HD/22 inch/1 Yr/Wireless K+M/Win 11H + MSO 2021/Jet Black</v>
      </c>
      <c r="E116" s="12" t="s">
        <v>560</v>
      </c>
      <c r="F116" s="13" t="s">
        <v>53</v>
      </c>
      <c r="G116" s="20"/>
      <c r="H116" s="12"/>
      <c r="I116" s="12" t="s">
        <v>54</v>
      </c>
      <c r="J116" s="13" t="s">
        <v>614</v>
      </c>
      <c r="K116" s="15" t="str">
        <f t="shared" si="12"/>
        <v>22-dd2456in</v>
      </c>
      <c r="L116" s="12">
        <v>5700</v>
      </c>
      <c r="M116" s="18">
        <v>20</v>
      </c>
      <c r="N116" s="25">
        <v>46500</v>
      </c>
      <c r="O116" s="16">
        <f t="shared" si="10"/>
        <v>47500</v>
      </c>
      <c r="P116" s="19">
        <f t="shared" si="11"/>
        <v>48500</v>
      </c>
      <c r="Q116" s="12"/>
      <c r="R116" s="12">
        <v>500</v>
      </c>
      <c r="S116" s="12"/>
      <c r="T116" s="12"/>
      <c r="U116" s="12"/>
      <c r="V116" s="12"/>
      <c r="W116" s="12"/>
      <c r="X116" s="12"/>
      <c r="Y116" s="12"/>
      <c r="Z116" s="13" t="s">
        <v>57</v>
      </c>
      <c r="AA116" s="13" t="s">
        <v>58</v>
      </c>
      <c r="AB116" s="13" t="s">
        <v>59</v>
      </c>
      <c r="AC116" s="18">
        <v>22</v>
      </c>
      <c r="AD116" s="13" t="s">
        <v>60</v>
      </c>
      <c r="AE116" s="13" t="s">
        <v>285</v>
      </c>
      <c r="AF116" s="13" t="s">
        <v>62</v>
      </c>
      <c r="AG116" s="13" t="s">
        <v>569</v>
      </c>
      <c r="AH116" s="13" t="s">
        <v>64</v>
      </c>
      <c r="AI116" s="13" t="s">
        <v>562</v>
      </c>
      <c r="AJ116" s="13" t="s">
        <v>66</v>
      </c>
      <c r="AK116" s="13" t="s">
        <v>67</v>
      </c>
      <c r="AL116" s="12"/>
      <c r="AM116" s="12"/>
      <c r="AN116" s="12"/>
      <c r="AO116" s="12"/>
      <c r="AP116" s="12"/>
      <c r="AQ116" s="12"/>
      <c r="AR116" s="12"/>
      <c r="AS116" s="12"/>
      <c r="AT116" s="13" t="s">
        <v>563</v>
      </c>
      <c r="AU116" s="10" t="str">
        <f t="shared" si="13"/>
        <v>i3 -1215/8GB/1TB HDD/Intel HD/22 inch/1 Yr/Wireless K+M/Win 11H + MSO 2021/Jet Black</v>
      </c>
      <c r="AV116" s="12" t="s">
        <v>69</v>
      </c>
    </row>
    <row r="117" spans="1:48" x14ac:dyDescent="0.35">
      <c r="A117" s="8" t="s">
        <v>615</v>
      </c>
      <c r="B117" s="31" t="s">
        <v>616</v>
      </c>
      <c r="C117" s="12" t="s">
        <v>613</v>
      </c>
      <c r="D117" s="11" t="str">
        <f t="shared" si="9"/>
        <v>i3 -1215/8GB/1TB HDD/Intel HD/22 inch/1 Yr/Wireless K+M/Win 11H + MSO 2021/Jet Black</v>
      </c>
      <c r="E117" s="12" t="s">
        <v>560</v>
      </c>
      <c r="F117" s="13" t="s">
        <v>53</v>
      </c>
      <c r="G117" s="20"/>
      <c r="H117" s="12"/>
      <c r="I117" s="12" t="s">
        <v>54</v>
      </c>
      <c r="J117" s="13" t="s">
        <v>617</v>
      </c>
      <c r="K117" s="15" t="str">
        <f t="shared" si="12"/>
        <v>22-dd2115in</v>
      </c>
      <c r="L117" s="12">
        <v>5700</v>
      </c>
      <c r="M117" s="18">
        <v>20</v>
      </c>
      <c r="N117" s="25">
        <v>46000</v>
      </c>
      <c r="O117" s="16">
        <f t="shared" si="10"/>
        <v>47000</v>
      </c>
      <c r="P117" s="19">
        <f t="shared" si="11"/>
        <v>48000</v>
      </c>
      <c r="Q117" s="12"/>
      <c r="R117" s="12">
        <v>500</v>
      </c>
      <c r="S117" s="12"/>
      <c r="T117" s="12"/>
      <c r="U117" s="12"/>
      <c r="V117" s="12"/>
      <c r="W117" s="12"/>
      <c r="X117" s="12"/>
      <c r="Y117" s="12"/>
      <c r="Z117" s="13" t="s">
        <v>57</v>
      </c>
      <c r="AA117" s="13" t="s">
        <v>58</v>
      </c>
      <c r="AB117" s="13" t="s">
        <v>59</v>
      </c>
      <c r="AC117" s="18">
        <v>22</v>
      </c>
      <c r="AD117" s="13" t="s">
        <v>60</v>
      </c>
      <c r="AE117" s="13" t="s">
        <v>285</v>
      </c>
      <c r="AF117" s="13" t="s">
        <v>62</v>
      </c>
      <c r="AG117" s="13" t="s">
        <v>569</v>
      </c>
      <c r="AH117" s="13" t="s">
        <v>64</v>
      </c>
      <c r="AI117" s="13" t="s">
        <v>562</v>
      </c>
      <c r="AJ117" s="13" t="s">
        <v>66</v>
      </c>
      <c r="AK117" s="13" t="s">
        <v>67</v>
      </c>
      <c r="AL117" s="12"/>
      <c r="AM117" s="12"/>
      <c r="AN117" s="12"/>
      <c r="AO117" s="12"/>
      <c r="AP117" s="12"/>
      <c r="AQ117" s="12"/>
      <c r="AR117" s="12"/>
      <c r="AS117" s="12"/>
      <c r="AT117" s="13" t="s">
        <v>563</v>
      </c>
      <c r="AU117" s="10" t="str">
        <f t="shared" si="13"/>
        <v>i3 -1215/8GB/1TB HDD/Intel HD/22 inch/1 Yr/Wireless K+M/Win 11H + MSO 2021/Jet Black</v>
      </c>
      <c r="AV117" s="12" t="s">
        <v>69</v>
      </c>
    </row>
    <row r="118" spans="1:48" x14ac:dyDescent="0.35">
      <c r="A118" s="8" t="s">
        <v>618</v>
      </c>
      <c r="B118" s="31" t="s">
        <v>619</v>
      </c>
      <c r="C118" s="12" t="s">
        <v>620</v>
      </c>
      <c r="D118" s="11" t="str">
        <f t="shared" si="9"/>
        <v>3 -3250U/8GB/1TB HDD/AMD Vega/22 inch/1 Yr/Wired K + M/Win 11H + MSO 2021/Starry White</v>
      </c>
      <c r="E118" s="12" t="s">
        <v>560</v>
      </c>
      <c r="F118" s="13" t="s">
        <v>53</v>
      </c>
      <c r="G118" s="20"/>
      <c r="H118" s="12"/>
      <c r="I118" s="12" t="s">
        <v>54</v>
      </c>
      <c r="J118" s="13" t="s">
        <v>621</v>
      </c>
      <c r="K118" s="15" t="str">
        <f t="shared" si="12"/>
        <v>22-dd0304in</v>
      </c>
      <c r="L118" s="12">
        <v>5700</v>
      </c>
      <c r="M118" s="18">
        <v>20</v>
      </c>
      <c r="N118" s="25">
        <v>38250</v>
      </c>
      <c r="O118" s="16">
        <f t="shared" si="10"/>
        <v>39250</v>
      </c>
      <c r="P118" s="19">
        <f t="shared" si="11"/>
        <v>40250</v>
      </c>
      <c r="Q118" s="12"/>
      <c r="R118" s="12">
        <v>500</v>
      </c>
      <c r="S118" s="12"/>
      <c r="T118" s="12"/>
      <c r="U118" s="12"/>
      <c r="V118" s="12"/>
      <c r="W118" s="12"/>
      <c r="X118" s="12"/>
      <c r="Y118" s="12"/>
      <c r="Z118" s="13" t="s">
        <v>57</v>
      </c>
      <c r="AA118" s="13" t="s">
        <v>58</v>
      </c>
      <c r="AB118" s="13" t="s">
        <v>59</v>
      </c>
      <c r="AC118" s="18">
        <v>22</v>
      </c>
      <c r="AD118" s="13" t="s">
        <v>60</v>
      </c>
      <c r="AE118" s="13" t="s">
        <v>285</v>
      </c>
      <c r="AF118" s="13" t="s">
        <v>62</v>
      </c>
      <c r="AG118" s="13" t="s">
        <v>569</v>
      </c>
      <c r="AH118" s="13" t="s">
        <v>64</v>
      </c>
      <c r="AI118" s="13" t="s">
        <v>562</v>
      </c>
      <c r="AJ118" s="13" t="s">
        <v>66</v>
      </c>
      <c r="AK118" s="13" t="s">
        <v>67</v>
      </c>
      <c r="AL118" s="12"/>
      <c r="AM118" s="12"/>
      <c r="AN118" s="12"/>
      <c r="AO118" s="12"/>
      <c r="AP118" s="12"/>
      <c r="AQ118" s="12"/>
      <c r="AR118" s="12"/>
      <c r="AS118" s="12"/>
      <c r="AT118" s="13" t="s">
        <v>563</v>
      </c>
      <c r="AU118" s="10" t="str">
        <f t="shared" si="13"/>
        <v>3 -3250U/8GB/1TB HDD/AMD Vega/22 inch/1 Yr/Wired K + M/Win 11H + MSO 2021/Starry White</v>
      </c>
      <c r="AV118" s="12" t="s">
        <v>69</v>
      </c>
    </row>
    <row r="119" spans="1:48" x14ac:dyDescent="0.35">
      <c r="A119" s="8" t="s">
        <v>622</v>
      </c>
      <c r="B119" s="31" t="s">
        <v>623</v>
      </c>
      <c r="C119" s="12" t="s">
        <v>624</v>
      </c>
      <c r="D119" s="11" t="str">
        <f t="shared" si="9"/>
        <v>Pentium J50/8GB/GB 512G/Intel HD/22 inch/1 Yr/Wired K + M/Win 11H + MSO 2021/Starry White</v>
      </c>
      <c r="E119" s="12" t="s">
        <v>560</v>
      </c>
      <c r="F119" s="13" t="s">
        <v>53</v>
      </c>
      <c r="G119" s="20"/>
      <c r="H119" s="12"/>
      <c r="I119" s="12" t="s">
        <v>54</v>
      </c>
      <c r="J119" s="13" t="s">
        <v>625</v>
      </c>
      <c r="K119" s="15" t="str">
        <f t="shared" si="12"/>
        <v>22-dd2686in</v>
      </c>
      <c r="L119" s="12">
        <v>5700</v>
      </c>
      <c r="M119" s="18">
        <v>20</v>
      </c>
      <c r="N119" s="25">
        <v>34500</v>
      </c>
      <c r="O119" s="16">
        <f t="shared" si="10"/>
        <v>35500</v>
      </c>
      <c r="P119" s="19">
        <f t="shared" si="11"/>
        <v>36500</v>
      </c>
      <c r="Q119" s="12"/>
      <c r="R119" s="12">
        <v>500</v>
      </c>
      <c r="S119" s="12"/>
      <c r="T119" s="12"/>
      <c r="U119" s="12"/>
      <c r="V119" s="12"/>
      <c r="W119" s="12"/>
      <c r="X119" s="12"/>
      <c r="Y119" s="12"/>
      <c r="Z119" s="13" t="s">
        <v>57</v>
      </c>
      <c r="AA119" s="13" t="s">
        <v>58</v>
      </c>
      <c r="AB119" s="13" t="s">
        <v>59</v>
      </c>
      <c r="AC119" s="18">
        <v>22</v>
      </c>
      <c r="AD119" s="13" t="s">
        <v>60</v>
      </c>
      <c r="AE119" s="13" t="s">
        <v>285</v>
      </c>
      <c r="AF119" s="13" t="s">
        <v>62</v>
      </c>
      <c r="AG119" s="13">
        <v>512</v>
      </c>
      <c r="AH119" s="13" t="s">
        <v>64</v>
      </c>
      <c r="AI119" s="13" t="s">
        <v>562</v>
      </c>
      <c r="AJ119" s="13" t="s">
        <v>66</v>
      </c>
      <c r="AK119" s="13" t="s">
        <v>67</v>
      </c>
      <c r="AL119" s="12"/>
      <c r="AM119" s="12"/>
      <c r="AN119" s="12"/>
      <c r="AO119" s="12"/>
      <c r="AP119" s="12"/>
      <c r="AQ119" s="12"/>
      <c r="AR119" s="12"/>
      <c r="AS119" s="12"/>
      <c r="AT119" s="13" t="s">
        <v>563</v>
      </c>
      <c r="AU119" s="10" t="str">
        <f>C119</f>
        <v>Pentium J50/8GB/GB 512G/Intel HD/22 inch/1 Yr/Wired K + M/Win 11H + MSO 2021/Starry White</v>
      </c>
      <c r="AV119" s="12" t="s">
        <v>69</v>
      </c>
    </row>
    <row r="120" spans="1:48" x14ac:dyDescent="0.35">
      <c r="A120" s="8" t="s">
        <v>626</v>
      </c>
      <c r="B120" s="31" t="s">
        <v>627</v>
      </c>
      <c r="C120" s="12" t="s">
        <v>628</v>
      </c>
      <c r="D120" s="11" t="str">
        <f t="shared" si="9"/>
        <v>Celeron J40/8GB/GB 512G/AMD Vega/22 inch/1 Yr/Wired K + M/Win 11H + MSO 2021/Starry White</v>
      </c>
      <c r="E120" s="12" t="s">
        <v>560</v>
      </c>
      <c r="F120" s="13" t="s">
        <v>53</v>
      </c>
      <c r="G120" s="20"/>
      <c r="H120" s="12"/>
      <c r="I120" s="12" t="s">
        <v>54</v>
      </c>
      <c r="J120" s="13" t="s">
        <v>629</v>
      </c>
      <c r="K120" s="15" t="str">
        <f t="shared" si="12"/>
        <v>22-dd2986in</v>
      </c>
      <c r="L120" s="12">
        <v>5700</v>
      </c>
      <c r="M120" s="18">
        <v>20</v>
      </c>
      <c r="N120" s="25">
        <v>33250</v>
      </c>
      <c r="O120" s="16">
        <f t="shared" si="10"/>
        <v>34250</v>
      </c>
      <c r="P120" s="19">
        <f t="shared" si="11"/>
        <v>35250</v>
      </c>
      <c r="Q120" s="12"/>
      <c r="R120" s="12">
        <v>500</v>
      </c>
      <c r="S120" s="12"/>
      <c r="T120" s="12"/>
      <c r="U120" s="12"/>
      <c r="V120" s="12"/>
      <c r="W120" s="12"/>
      <c r="X120" s="12"/>
      <c r="Y120" s="12"/>
      <c r="Z120" s="13" t="s">
        <v>57</v>
      </c>
      <c r="AA120" s="13" t="s">
        <v>58</v>
      </c>
      <c r="AB120" s="13" t="s">
        <v>59</v>
      </c>
      <c r="AC120" s="18">
        <v>22</v>
      </c>
      <c r="AD120" s="13" t="s">
        <v>60</v>
      </c>
      <c r="AE120" s="13" t="s">
        <v>285</v>
      </c>
      <c r="AF120" s="13" t="s">
        <v>62</v>
      </c>
      <c r="AG120" s="13">
        <v>512</v>
      </c>
      <c r="AH120" s="13" t="s">
        <v>64</v>
      </c>
      <c r="AI120" s="13" t="s">
        <v>562</v>
      </c>
      <c r="AJ120" s="13" t="s">
        <v>66</v>
      </c>
      <c r="AK120" s="13" t="s">
        <v>67</v>
      </c>
      <c r="AL120" s="12"/>
      <c r="AM120" s="12"/>
      <c r="AN120" s="12"/>
      <c r="AO120" s="12"/>
      <c r="AP120" s="12"/>
      <c r="AQ120" s="12"/>
      <c r="AR120" s="12"/>
      <c r="AS120" s="12"/>
      <c r="AT120" s="13" t="s">
        <v>563</v>
      </c>
      <c r="AU120" s="10" t="str">
        <f>C120</f>
        <v>Celeron J40/8GB/GB 512G/AMD Vega/22 inch/1 Yr/Wired K + M/Win 11H + MSO 2021/Starry White</v>
      </c>
      <c r="AV120" s="12" t="s">
        <v>69</v>
      </c>
    </row>
  </sheetData>
  <hyperlinks>
    <hyperlink ref="S2" r:id="rId1"/>
    <hyperlink ref="S3" r:id="rId2"/>
    <hyperlink ref="S4" r:id="rId3"/>
    <hyperlink ref="S5" r:id="rId4"/>
    <hyperlink ref="S6" r:id="rId5"/>
    <hyperlink ref="S7" r:id="rId6"/>
    <hyperlink ref="S8" r:id="rId7"/>
    <hyperlink ref="S9" r:id="rId8"/>
    <hyperlink ref="S10" r:id="rId9"/>
    <hyperlink ref="S12" r:id="rId10"/>
    <hyperlink ref="S15" r:id="rId11"/>
    <hyperlink ref="S17" display="https://media.buildmymart.com/softccsolution/2024/1/3/EpsonEcoTankL3216A4AllinOneInkTankPrinter.webp|https://media.buildmymart.com/softccsolution/2024/1/3/EpsonEcoTankL3216A4AllinOneInkTankPrinter1.webp|https://media.buildmymart.com/softccsolution/2024/1/"/>
    <hyperlink ref="S16" display="https://media.buildmymart.com/softccsolution/2024/1/3/EpsonEcoTankL3215A4AllinOneInkTankPrinter1.webp|https://media.buildmymart.com/softccsolution/2024/1/3/EpsonEcoTankL3215A4AllinOneInkTankPrinter.webp|https://media.buildmymart.com/softccsolution/2024/1/"/>
    <hyperlink ref="S18" r:id="rId12"/>
    <hyperlink ref="S19" r:id="rId13"/>
    <hyperlink ref="S21" r:id="rId14"/>
    <hyperlink ref="S20" r:id="rId15"/>
    <hyperlink ref="S22" r:id="rId16"/>
    <hyperlink ref="S23" r:id="rId17"/>
    <hyperlink ref="S25" r:id="rId18"/>
    <hyperlink ref="S42" r:id="rId19"/>
    <hyperlink ref="S43" display="https://media.buildmymart.com/softccsolution/2024/2/4/1709784014599-90NR0724-M00J60.png|https://media.buildmymart.com/softccsolution/2024/2/4/1709784014574-90NR0724-M00J60-1.png|https://media.buildmymart.com/softccsolution/2024/2/4/1709784014530-90NR0724-"/>
    <hyperlink ref="S44" display="https://media.buildmymart.com/softccsolution/2024/2/4/1709784077931-90NR0HB4-M003B0.png|https://media.buildmymart.com/softccsolution/2024/2/4/1709784077896-90NR0HB4-M003B0-1.png|https://media.buildmymart.com/softccsolution/2024/2/4/1709784077836-90NR0HB4-"/>
    <hyperlink ref="S45" display="https://media.buildmymart.com/softccsolution/2024/2/4/1709784147661-90NR0HB4-M003C0.png|https://media.buildmymart.com/softccsolution/2024/2/4/1709784147643-90NR0HB4-M003C0-1.png|https://media.buildmymart.com/softccsolution/2024/2/4/1709784147548-90NR0HB4-"/>
    <hyperlink ref="S46" r:id="rId20"/>
    <hyperlink ref="S48" display="https://media.buildmymart.com/softccsolution/2024/2/4/1709784278334-90NR0CC1-M00B80.png|https://media.buildmymart.com/softccsolution/2024/2/4/1709784278207-90NR0CC1-M00B80-2.png|https://media.buildmymart.com/softccsolution/2024/2/4/1709784278068-90NR0CC1-"/>
    <hyperlink ref="S50" display="https://media.buildmymart.com/softccsolution/2024/2/4/90NR08F4M00680.webp|https://media.buildmymart.com/softccsolution/2024/2/4/90NR08F4M006803.webp|https://media.buildmymart.com/softccsolution/2024/2/4/90NR08F4M006801.webp|https://media.buildmymart.com/s"/>
    <hyperlink ref="S52" r:id="rId21"/>
    <hyperlink ref="S53" r:id="rId22"/>
    <hyperlink ref="S54" display="https://media.buildmymart.com/softccsolution/2024/2/4/90NB0WK2M00A90.webp|https://media.buildmymart.com/softccsolution/2024/2/4/90NB0WK2M00A901.webp|https://media.buildmymart.com/softccsolution/2024/2/4/90NB0WK2M00A902.webp|https://media.buildmymart.com/s"/>
    <hyperlink ref="S55" r:id="rId23"/>
    <hyperlink ref="S56" r:id="rId24"/>
    <hyperlink ref="S57" display="https://media.buildmymart.com/softccsolution/2024/2/4/1709784852971-90NB0VX2-M01WH0.png|https://media.buildmymart.com/softccsolution/2024/2/4/1709784852933-90NB0VX2-M01WH0-1.png|https://media.buildmymart.com/softccsolution/2024/2/4/1709784852881-90NB0VX2-"/>
    <hyperlink ref="S58" r:id="rId25"/>
    <hyperlink ref="S59" r:id="rId26"/>
    <hyperlink ref="S60" r:id="rId27"/>
    <hyperlink ref="S61" r:id="rId28"/>
    <hyperlink ref="S62" display="https://media.buildmymart.com/softccsolution/2024/2/4/1709785106307-90NB0YN2-M00AL0.png|https://media.buildmymart.com/softccsolution/2024/2/4/1709785106068-90NB0YN2-M00AL0-1.png|https://media.buildmymart.com/softccsolution/2024/2/4/1709785105983-90NB0YN2-"/>
    <hyperlink ref="S63" display="https://media.buildmymart.com/softccsolution/2024/2/4/1709785161344-90NB0ZS1-M00920.png|https://media.buildmymart.com/softccsolution/2024/2/4/90NB0ZS1M009203.webp|https://media.buildmymart.com/softccsolution/2024/2/4/90NB0ZS1M009201.webp|https://media.bui"/>
    <hyperlink ref="S64" r:id="rId29"/>
    <hyperlink ref="S65" display="https://media.buildmymart.com/softccsolution/2024/2/4/1709785289148-90NB0VX1-M01D70.png|https://media.buildmymart.com/softccsolution/2024/2/4/1709785289099-90NB0VX1-M01D70-1.png|https://media.buildmymart.com/softccsolution/2024/2/4/1709785289014-90NB0VX1-"/>
    <hyperlink ref="S66" r:id="rId30"/>
    <hyperlink ref="S67" r:id="rId31"/>
    <hyperlink ref="S69" r:id="rId32"/>
    <hyperlink ref="S71" r:id="rId33"/>
    <hyperlink ref="S72" r:id="rId34"/>
    <hyperlink ref="S73" r:id="rId35"/>
    <hyperlink ref="S110" r:id="rId36"/>
    <hyperlink ref="S106" r:id="rId37"/>
    <hyperlink ref="S107" r:id="rId38"/>
    <hyperlink ref="S108" r:id="rId39"/>
    <hyperlink ref="S109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2024-03-12T10:31:05Z</dcterms:created>
  <dcterms:modified xsi:type="dcterms:W3CDTF">2024-03-12T10:40:18Z</dcterms:modified>
</cp:coreProperties>
</file>